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1580" windowHeight="8835" tabRatio="835" activeTab="0"/>
  </bookViews>
  <sheets>
    <sheet name="Daten" sheetId="1" r:id="rId1"/>
    <sheet name="Lagemaße" sheetId="2" r:id="rId2"/>
    <sheet name="klass_H_V" sheetId="3" r:id="rId3"/>
    <sheet name="Aeq_Flaeche10" sheetId="4" r:id="rId4"/>
    <sheet name="Fehler_Person" sheetId="5" r:id="rId5"/>
    <sheet name="Fehler_Flächengröße" sheetId="6" r:id="rId6"/>
    <sheet name="Fehler_Umfang" sheetId="7" r:id="rId7"/>
    <sheet name="Fehler_Eckunkte" sheetId="8" r:id="rId8"/>
    <sheet name="Fehler_Formzahl" sheetId="9" r:id="rId9"/>
  </sheets>
  <externalReferences>
    <externalReference r:id="rId12"/>
  </externalReferences>
  <definedNames>
    <definedName name="Aequometer">'[1]Copyright'!$A$60</definedName>
    <definedName name="Diag_Opt">'[1]Polygon'!$B$29</definedName>
    <definedName name="dX" localSheetId="2">'[1]Polygon'!$H$34:$H$133</definedName>
    <definedName name="dX">'Daten'!$I$36:$I$135</definedName>
    <definedName name="dY" localSheetId="2">'[1]Polygon'!$G$34:$G$133</definedName>
    <definedName name="dY">'Daten'!$H$36:$H$135</definedName>
    <definedName name="Fehler_X">'[1]Polygon'!$J$34:$J$133</definedName>
    <definedName name="Fehler_Y">'[1]Polygon'!$I$34:$I$133</definedName>
    <definedName name="Fläche">'[1]Polygon'!$M$35:$M$134</definedName>
    <definedName name="Gon">'[1]Polygon'!$P$56</definedName>
    <definedName name="Grad">'[1]Polygon'!$P$55</definedName>
    <definedName name="Horizontaldistanz">'[1]Polygon'!$F$34:$F$133</definedName>
    <definedName name="Ja">'[1]Polygon'!$P$62</definedName>
    <definedName name="LNE">'[1]Polygon'!$Q$58</definedName>
    <definedName name="Manueller_Maßstab">'[1]Polygon'!$B$30</definedName>
    <definedName name="Neigung">'[1]Polygon'!$E$34:$E$133</definedName>
    <definedName name="Neigung_a_oder_z">'[1]Polygon'!$P$37</definedName>
    <definedName name="Nord">'[1]Polygon'!$L$34:$L$133</definedName>
    <definedName name="Ost">'[1]Polygon'!$K$34:$K$133</definedName>
    <definedName name="PGG">'[1]Polygon'!$Q$55</definedName>
    <definedName name="PGO">'[1]Polygon'!$Q$56</definedName>
    <definedName name="PGZ">'[1]Polygon'!$Q$57</definedName>
    <definedName name="Prozent">'[1]Polygon'!$P$57</definedName>
    <definedName name="PRZ">'[1]Polygon'!$P$58</definedName>
    <definedName name="Richtung">'[1]Polygon'!$C$34:$C$133</definedName>
    <definedName name="Skalierung_Neigung">'[1]Polygon'!$B$28</definedName>
    <definedName name="Strecke">'[1]Polygon'!$D$34:$D$133</definedName>
    <definedName name="Umfang">'[1]Polygon'!$R$34:$R$134</definedName>
    <definedName name="Winkelmaß_Hz">'[1]Polygon'!$P$33</definedName>
    <definedName name="Winkelmaß_Neigung">'[1]Polygon'!$B$26</definedName>
    <definedName name="Winkelmaß_Richtung">'[1]Polygon'!$B$24</definedName>
    <definedName name="Winkelmaß_Vt">'[1]Polygon'!$P$35</definedName>
    <definedName name="Zenitalwinkel">'[1]Polygon'!$P$60</definedName>
  </definedNames>
  <calcPr fullCalcOnLoad="1"/>
</workbook>
</file>

<file path=xl/sharedStrings.xml><?xml version="1.0" encoding="utf-8"?>
<sst xmlns="http://schemas.openxmlformats.org/spreadsheetml/2006/main" count="192" uniqueCount="115">
  <si>
    <t>Freifläche, gefräst, ohne Bewuchs</t>
  </si>
  <si>
    <t>Freifläche,frisch befplanzt mit Laubholzheistern, gezäunt (ursrpüngliche Fläche 1)</t>
  </si>
  <si>
    <t>Fichtenbestand ca. 50 jährig, mit starkem Holunderunterwuchs (Borkenkäferbefall)</t>
  </si>
  <si>
    <t>Fichtenkultur (Höhe ca. 0,5Meter) im Auwald, teilweise starker mannshoher Bewuchs zwischen den Fichten, Messung im Zaun (Ermittlung der Nachbesserungsfläche)</t>
  </si>
  <si>
    <t>Freifläche, Lücke in Fichtenaltholz, ohne Bewuchs (Zeitbedarf Messung 14 Miunten, mit Verpflockung der Meßpunkte)</t>
  </si>
  <si>
    <t>Freifläche, Lücke in Fichtenaltholz, stark vergrast (Zeitbedarf Messung 7 Miunten, mit Verpflockung der Meßpunkte)</t>
  </si>
  <si>
    <t xml:space="preserve">Freifläche, Lücke in Fichtenaltholz, ohne Bewuchs </t>
  </si>
  <si>
    <t>Freifläche, geräumte Käferfläche in ca. 60 jähr. Fichtenbestand, Freifläche mit Schlagabraum</t>
  </si>
  <si>
    <t>Fichtenaltholz ca. 100jährig, auf  ca. 5% der Fläche Bah-Naturverjüngung bis mannshoch, sonst kaum Bodenbewuchs</t>
  </si>
  <si>
    <t>Freifläche, Lücke durch Käfer  in ca. 60jährigem Fichtenbestand, ohne Bewuchs, Fehler vermutlich durch Fehlfunktion Fadenmeßgerät</t>
  </si>
  <si>
    <t>Freifläche, Lücke durch Käfer  in ca. 60jährigem Fichtenbestand, ohne Bewuchs, Fadenmeßgerät mit neu eingelegtem Faden</t>
  </si>
  <si>
    <t>Schirmfläche aus ca. 100jähr. Buche BG ca. 0,8 mit flächig Buchennaturverjüngung(knie- bis mannshoch)</t>
  </si>
  <si>
    <t>Bemerkung</t>
  </si>
  <si>
    <t>Freiflaeche</t>
  </si>
  <si>
    <t>Freiflaeche i. Elbh-Kultur</t>
  </si>
  <si>
    <t>Freiflaeche z.T. mit Hollunder u. mannshoher NV (ca 18%)</t>
  </si>
  <si>
    <t>mannshohe NV in Freiflaeche</t>
  </si>
  <si>
    <t>Freiflaeche / mit Laser</t>
  </si>
  <si>
    <t>Alteschengruppe in Freiflaeche</t>
  </si>
  <si>
    <t>geräumtes Käferloch, umgeben von 70 Jg Fi AD</t>
  </si>
  <si>
    <t>Wiederaufforstung nach Käferbefall, gezäunte Kultur mit gepflanzten Eichen, umgeben von 50jähriger Fichte</t>
  </si>
  <si>
    <t>Rasenfläche</t>
  </si>
  <si>
    <t>Ehemaliger Pflanzgarten, gezäunt</t>
  </si>
  <si>
    <t>gezäunte Eichensaatfläche unter lichtem Fi-Lä Schirm</t>
  </si>
  <si>
    <t>Noch unbepflanztes Käferloch umgeben von 80jähriger Fichte</t>
  </si>
  <si>
    <t>Noch unbepflanztes Käferloch umgeben vom 80 jähriger Fichte</t>
  </si>
  <si>
    <t>Personen Nummer</t>
  </si>
  <si>
    <t>Flaechen Nummer</t>
  </si>
  <si>
    <t>Anzahl Eckpunkte</t>
  </si>
  <si>
    <t>Fläche geschlossenes Polygon</t>
  </si>
  <si>
    <t>Umfang geschlossenes Polygon</t>
  </si>
  <si>
    <t>Fläche offenes Polygon</t>
  </si>
  <si>
    <t>Umfang offenes Polygon</t>
  </si>
  <si>
    <t>Fläche von 'Fläche 1.0' berechnet</t>
  </si>
  <si>
    <t>Absoluter Längenfehler von 'Fläche 1.0' berechnet</t>
  </si>
  <si>
    <t>Fläche 1 vor  Hieb, ca. 40% der Fläche lichter Auwald Fi/Kie ca. 100jährig, BG ca. 0,7 mit flächigem mannshohem Unterwuchs im Norden , ca. 60% Freifläche = geräumte Käferfläche</t>
  </si>
  <si>
    <t>ca. 50% Fichtenbestand ca. 70 jährig, mit starkem Holunderunterwuchs im Westen , ca. 50% Freifläche geräumt nach Käfer</t>
  </si>
  <si>
    <t>Bezeichnnung</t>
  </si>
  <si>
    <t>Formelzeichen</t>
  </si>
  <si>
    <t>Einheit</t>
  </si>
  <si>
    <t>[ha]</t>
  </si>
  <si>
    <t>[km]</t>
  </si>
  <si>
    <t>[m]</t>
  </si>
  <si>
    <t>%</t>
  </si>
  <si>
    <r>
      <t>F</t>
    </r>
    <r>
      <rPr>
        <sz val="8"/>
        <rFont val="Arial"/>
        <family val="2"/>
      </rPr>
      <t>PGG</t>
    </r>
  </si>
  <si>
    <r>
      <t>U</t>
    </r>
    <r>
      <rPr>
        <sz val="8"/>
        <rFont val="Arial"/>
        <family val="2"/>
      </rPr>
      <t>PGG</t>
    </r>
  </si>
  <si>
    <r>
      <t>F</t>
    </r>
    <r>
      <rPr>
        <sz val="8"/>
        <rFont val="Arial"/>
        <family val="2"/>
      </rPr>
      <t>PGO</t>
    </r>
  </si>
  <si>
    <r>
      <t>U</t>
    </r>
    <r>
      <rPr>
        <sz val="8"/>
        <rFont val="Arial"/>
        <family val="2"/>
      </rPr>
      <t>PGO</t>
    </r>
  </si>
  <si>
    <t>Relativer Längen- fehler</t>
  </si>
  <si>
    <t>Absoluter Längen-fehler</t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</si>
  <si>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>,abs</t>
    </r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</si>
  <si>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>,prz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</si>
  <si>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,abs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</si>
  <si>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</t>
    </r>
  </si>
  <si>
    <r>
      <t>F</t>
    </r>
    <r>
      <rPr>
        <sz val="8"/>
        <rFont val="Arial"/>
        <family val="2"/>
      </rPr>
      <t>Fläche1.0</t>
    </r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</si>
  <si>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>,abs,Fläche1.0</t>
    </r>
  </si>
  <si>
    <t>Auswertung externer Daten</t>
  </si>
  <si>
    <t>Person 1</t>
  </si>
  <si>
    <t>Person 2</t>
  </si>
  <si>
    <t>Person 3</t>
  </si>
  <si>
    <t>Person 4</t>
  </si>
  <si>
    <t>Person 5</t>
  </si>
  <si>
    <t>Anzahl Flächen</t>
  </si>
  <si>
    <t>Personen</t>
  </si>
  <si>
    <t>Mittelwert Eckpunkte</t>
  </si>
  <si>
    <t>Mittelwert Fläche geschlossenes Polygon</t>
  </si>
  <si>
    <t>Mittelwert Umfang geschlossenes Polygon</t>
  </si>
  <si>
    <t>Mittelwert absoluter Längen-fehler</t>
  </si>
  <si>
    <t>-</t>
  </si>
  <si>
    <t>Bezeichnung</t>
  </si>
  <si>
    <r>
      <t>F</t>
    </r>
    <r>
      <rPr>
        <sz val="8"/>
        <rFont val="Arial"/>
        <family val="2"/>
      </rPr>
      <t>PGG</t>
    </r>
    <r>
      <rPr>
        <sz val="10"/>
        <rFont val="Arial"/>
        <family val="0"/>
      </rPr>
      <t xml:space="preserve"> 
- </t>
    </r>
    <r>
      <rPr>
        <sz val="12"/>
        <rFont val="Arial"/>
        <family val="2"/>
      </rPr>
      <t>F</t>
    </r>
    <r>
      <rPr>
        <sz val="8"/>
        <rFont val="Arial"/>
        <family val="2"/>
      </rPr>
      <t>Fläche1.0</t>
    </r>
  </si>
  <si>
    <r>
      <t>(F</t>
    </r>
    <r>
      <rPr>
        <sz val="8"/>
        <rFont val="Arial"/>
        <family val="2"/>
      </rPr>
      <t>PGG</t>
    </r>
    <r>
      <rPr>
        <sz val="10"/>
        <rFont val="Arial"/>
        <family val="0"/>
      </rPr>
      <t xml:space="preserve"> 
- </t>
    </r>
    <r>
      <rPr>
        <sz val="12"/>
        <rFont val="Arial"/>
        <family val="2"/>
      </rPr>
      <t>F</t>
    </r>
    <r>
      <rPr>
        <sz val="8"/>
        <rFont val="Arial"/>
        <family val="2"/>
      </rPr>
      <t>Fläche1.0</t>
    </r>
    <r>
      <rPr>
        <sz val="12"/>
        <rFont val="Arial"/>
        <family val="2"/>
      </rPr>
      <t>) / F</t>
    </r>
    <r>
      <rPr>
        <sz val="8"/>
        <rFont val="Arial"/>
        <family val="2"/>
      </rPr>
      <t>PGG</t>
    </r>
  </si>
  <si>
    <t>Differenz geschlossenes Polygon</t>
  </si>
  <si>
    <t>Relativer Flächenfehler geschlossenes Polygon</t>
  </si>
  <si>
    <t>Differenz offenes Polygon</t>
  </si>
  <si>
    <t>Relativer Flächenfehler offenes Polygon</t>
  </si>
  <si>
    <r>
      <t>F</t>
    </r>
    <r>
      <rPr>
        <sz val="8"/>
        <rFont val="Arial"/>
        <family val="2"/>
      </rPr>
      <t>PGO</t>
    </r>
    <r>
      <rPr>
        <sz val="10"/>
        <rFont val="Arial"/>
        <family val="0"/>
      </rPr>
      <t xml:space="preserve"> 
- </t>
    </r>
    <r>
      <rPr>
        <sz val="12"/>
        <rFont val="Arial"/>
        <family val="2"/>
      </rPr>
      <t>F</t>
    </r>
    <r>
      <rPr>
        <sz val="8"/>
        <rFont val="Arial"/>
        <family val="2"/>
      </rPr>
      <t>Fläche1.0</t>
    </r>
  </si>
  <si>
    <r>
      <t>(F</t>
    </r>
    <r>
      <rPr>
        <sz val="8"/>
        <rFont val="Arial"/>
        <family val="2"/>
      </rPr>
      <t>PGO</t>
    </r>
    <r>
      <rPr>
        <sz val="10"/>
        <rFont val="Arial"/>
        <family val="0"/>
      </rPr>
      <t xml:space="preserve"> 
- </t>
    </r>
    <r>
      <rPr>
        <sz val="12"/>
        <rFont val="Arial"/>
        <family val="2"/>
      </rPr>
      <t>F</t>
    </r>
    <r>
      <rPr>
        <sz val="8"/>
        <rFont val="Arial"/>
        <family val="2"/>
      </rPr>
      <t>Fläche1.0</t>
    </r>
    <r>
      <rPr>
        <sz val="12"/>
        <rFont val="Arial"/>
        <family val="2"/>
      </rPr>
      <t>) / F</t>
    </r>
    <r>
      <rPr>
        <sz val="8"/>
        <rFont val="Arial"/>
        <family val="2"/>
      </rPr>
      <t>PGO</t>
    </r>
  </si>
  <si>
    <t>[m²]</t>
  </si>
  <si>
    <t>Klassenbreite nach STURGES</t>
  </si>
  <si>
    <t>Häufigkeit
gesamt</t>
  </si>
  <si>
    <t>von</t>
  </si>
  <si>
    <t>bis</t>
  </si>
  <si>
    <t>Klasse</t>
  </si>
  <si>
    <t>Min</t>
  </si>
  <si>
    <t>Q05%</t>
  </si>
  <si>
    <t>Q25%</t>
  </si>
  <si>
    <t>Mittelwert</t>
  </si>
  <si>
    <t>Median</t>
  </si>
  <si>
    <t>Q75%</t>
  </si>
  <si>
    <t>Q95%</t>
  </si>
  <si>
    <t>Max</t>
  </si>
  <si>
    <t>Klassenbreite</t>
  </si>
  <si>
    <t>Klassenbreite (betrag(min)+betrag(max))/Anzahl Klassen</t>
  </si>
  <si>
    <t>Stdabw</t>
  </si>
  <si>
    <t>Anzahl Messwerte</t>
  </si>
  <si>
    <t>Lagemaße</t>
  </si>
  <si>
    <t>Eckpunkte</t>
  </si>
  <si>
    <r>
      <t>f</t>
    </r>
    <r>
      <rPr>
        <sz val="10"/>
        <rFont val="Arial"/>
        <family val="2"/>
      </rPr>
      <t>F,prz</t>
    </r>
  </si>
  <si>
    <r>
      <t>f</t>
    </r>
    <r>
      <rPr>
        <sz val="10"/>
        <rFont val="Arial"/>
        <family val="2"/>
      </rPr>
      <t>L,prz</t>
    </r>
  </si>
  <si>
    <t>Korrelationskoeffizient nach Pearson</t>
  </si>
  <si>
    <t>Freiheitsgrade</t>
  </si>
  <si>
    <t>t-test</t>
  </si>
  <si>
    <t>Irrtumswahrscheinlichkeit alpha</t>
  </si>
  <si>
    <t>Tabellenwert t zweiseitig</t>
  </si>
  <si>
    <t>Varianz</t>
  </si>
  <si>
    <t>Lagaparameter [m²]</t>
  </si>
  <si>
    <t>Relativer Längenfehler</t>
  </si>
  <si>
    <t>Absoluter Flächenfehler, PGO-PGG</t>
  </si>
  <si>
    <t>Relativer Flächenfehler, PGO-PGG</t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</si>
  <si>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,V,abs</t>
    </r>
  </si>
  <si>
    <t>Klassifizierte Häufigkeitsverteilung</t>
  </si>
  <si>
    <t>Formzahl</t>
  </si>
  <si>
    <r>
      <t>F</t>
    </r>
    <r>
      <rPr>
        <sz val="8"/>
        <rFont val="Arial"/>
        <family val="2"/>
      </rPr>
      <t>PGG</t>
    </r>
    <r>
      <rPr>
        <sz val="12"/>
        <rFont val="Arial"/>
        <family val="2"/>
      </rPr>
      <t xml:space="preserve"> / U</t>
    </r>
    <r>
      <rPr>
        <sz val="8"/>
        <rFont val="Arial"/>
        <family val="2"/>
      </rPr>
      <t>PGG</t>
    </r>
  </si>
  <si>
    <t>fL,abs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</si>
</sst>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0%"/>
    <numFmt numFmtId="166" formatCode="0.0"/>
    <numFmt numFmtId="167" formatCode="0.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0.000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0.0%"/>
    <numFmt numFmtId="190" formatCode="[$-407]dddd\,\ d\.\ mmmm\ yyyy"/>
    <numFmt numFmtId="191" formatCode="dd/mm/yy;@"/>
    <numFmt numFmtId="192" formatCode="0.00000000"/>
    <numFmt numFmtId="193" formatCode="."/>
    <numFmt numFmtId="194" formatCode="d/m"/>
    <numFmt numFmtId="195" formatCode="[$-407]d/\ mmmm\ yyyy;@"/>
  </numFmts>
  <fonts count="1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0"/>
    </font>
    <font>
      <sz val="3.75"/>
      <name val="Arial"/>
      <family val="0"/>
    </font>
    <font>
      <sz val="6.5"/>
      <name val="Arial"/>
      <family val="2"/>
    </font>
    <font>
      <i/>
      <sz val="10"/>
      <name val="Arial"/>
      <family val="2"/>
    </font>
    <font>
      <sz val="2.5"/>
      <name val="Arial"/>
      <family val="0"/>
    </font>
    <font>
      <sz val="2.75"/>
      <name val="Arial"/>
      <family val="0"/>
    </font>
    <font>
      <vertAlign val="superscript"/>
      <sz val="10"/>
      <name val="Arial"/>
      <family val="0"/>
    </font>
    <font>
      <sz val="8"/>
      <name val="Tahoma"/>
      <family val="2"/>
    </font>
    <font>
      <sz val="8.25"/>
      <name val="Arial"/>
      <family val="2"/>
    </font>
    <font>
      <sz val="10.2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3" fillId="0" borderId="9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" fillId="2" borderId="0" xfId="0" applyFont="1" applyFill="1" applyAlignment="1">
      <alignment/>
    </xf>
    <xf numFmtId="164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10" fontId="0" fillId="3" borderId="9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0" fontId="0" fillId="3" borderId="17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9" xfId="0" applyFont="1" applyBorder="1" applyAlignment="1">
      <alignment/>
    </xf>
    <xf numFmtId="0" fontId="1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1" fillId="0" borderId="10" xfId="0" applyFont="1" applyBorder="1" applyAlignment="1">
      <alignment/>
    </xf>
    <xf numFmtId="165" fontId="0" fillId="0" borderId="15" xfId="0" applyNumberFormat="1" applyBorder="1" applyAlignment="1">
      <alignment/>
    </xf>
    <xf numFmtId="0" fontId="11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11" fillId="0" borderId="11" xfId="0" applyFont="1" applyBorder="1" applyAlignment="1">
      <alignment/>
    </xf>
    <xf numFmtId="165" fontId="0" fillId="0" borderId="16" xfId="0" applyNumberFormat="1" applyBorder="1" applyAlignment="1">
      <alignment/>
    </xf>
    <xf numFmtId="49" fontId="2" fillId="0" borderId="2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325"/>
          <c:w val="0.91575"/>
          <c:h val="0.80375"/>
        </c:manualLayout>
      </c:layout>
      <c:lineChart>
        <c:grouping val="standard"/>
        <c:varyColors val="0"/>
        <c:ser>
          <c:idx val="0"/>
          <c:order val="1"/>
          <c:tx>
            <c:strRef>
              <c:f>Lagemaße!$C$15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Lagemaße!$D$15:$D$15</c:f>
              <c:numCache/>
            </c:numRef>
          </c:val>
          <c:smooth val="0"/>
        </c:ser>
        <c:ser>
          <c:idx val="1"/>
          <c:order val="2"/>
          <c:tx>
            <c:strRef>
              <c:f>Lagemaße!$C$14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Lagemaße!$D$14:$D$14</c:f>
              <c:numCache/>
            </c:numRef>
          </c:val>
          <c:smooth val="0"/>
        </c:ser>
        <c:ser>
          <c:idx val="2"/>
          <c:order val="3"/>
          <c:tx>
            <c:strRef>
              <c:f>Lagemaße!$C$19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Lagemaße!$D$19:$D$19</c:f>
              <c:numCache/>
            </c:numRef>
          </c:val>
          <c:smooth val="0"/>
        </c:ser>
        <c:ser>
          <c:idx val="6"/>
          <c:order val="4"/>
          <c:tx>
            <c:strRef>
              <c:f>Lagemaße!$C$13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Lagemaße!$D$13:$D$13</c:f>
              <c:numCache/>
            </c:numRef>
          </c:val>
          <c:smooth val="0"/>
        </c:ser>
        <c:ser>
          <c:idx val="7"/>
          <c:order val="5"/>
          <c:tx>
            <c:strRef>
              <c:f>Lagemaße!$C$20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Lagemaße!$D$20:$D$20</c:f>
              <c:numCache/>
            </c:numRef>
          </c:val>
          <c:smooth val="0"/>
        </c:ser>
        <c:ser>
          <c:idx val="3"/>
          <c:order val="6"/>
          <c:tx>
            <c:strRef>
              <c:f>Lagemaße!$C$18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Lagemaße!$D$18:$D$18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50995555"/>
        <c:axId val="56306812"/>
      </c:lineChart>
      <c:lineChart>
        <c:grouping val="standard"/>
        <c:varyColors val="0"/>
        <c:ser>
          <c:idx val="4"/>
          <c:order val="0"/>
          <c:tx>
            <c:strRef>
              <c:f>Lagemaße!$C$17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Lagemaße!$D$12:$D$12</c:f>
              <c:strCache/>
            </c:strRef>
          </c:cat>
          <c:val>
            <c:numRef>
              <c:f>Lagemaße!$D$17:$D$17</c:f>
              <c:numCache/>
            </c:numRef>
          </c:val>
          <c:smooth val="0"/>
        </c:ser>
        <c:ser>
          <c:idx val="5"/>
          <c:order val="7"/>
          <c:tx>
            <c:strRef>
              <c:f>Lagemaße!$C$16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Lagemaße!$D$12:$D$12</c:f>
              <c:strCache/>
            </c:strRef>
          </c:cat>
          <c:val>
            <c:numRef>
              <c:f>Lagemaße!$D$16:$D$16</c:f>
              <c:numCache/>
            </c:numRef>
          </c:val>
          <c:smooth val="0"/>
        </c:ser>
        <c:marker val="1"/>
        <c:axId val="36999261"/>
        <c:axId val="64557894"/>
      </c:line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auto val="0"/>
        <c:lblOffset val="100"/>
        <c:noMultiLvlLbl val="0"/>
      </c:catAx>
      <c:valAx>
        <c:axId val="645578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9261"/>
        <c:crossesAt val="1"/>
        <c:crossBetween val="between"/>
        <c:dispUnits/>
      </c:valAx>
      <c:catAx>
        <c:axId val="50995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09955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Daten!$I$4:$I$170</c:f>
              <c:numCache>
                <c:ptCount val="167"/>
                <c:pt idx="0">
                  <c:v>0.8091927279211046</c:v>
                </c:pt>
                <c:pt idx="1">
                  <c:v>0.9245999016767832</c:v>
                </c:pt>
                <c:pt idx="2">
                  <c:v>0.3584647542015789</c:v>
                </c:pt>
                <c:pt idx="3">
                  <c:v>0.5416645030733496</c:v>
                </c:pt>
                <c:pt idx="4">
                  <c:v>1.515137896137115</c:v>
                </c:pt>
                <c:pt idx="5">
                  <c:v>0.48545707624020845</c:v>
                </c:pt>
                <c:pt idx="6">
                  <c:v>0.4285557646709306</c:v>
                </c:pt>
                <c:pt idx="7">
                  <c:v>0.33491548251521214</c:v>
                </c:pt>
                <c:pt idx="8">
                  <c:v>0.6033093796668768</c:v>
                </c:pt>
                <c:pt idx="9">
                  <c:v>0.2273922524637393</c:v>
                </c:pt>
                <c:pt idx="10">
                  <c:v>1.1880437450611003</c:v>
                </c:pt>
                <c:pt idx="11">
                  <c:v>0.6834960532125232</c:v>
                </c:pt>
                <c:pt idx="12">
                  <c:v>5.027410309609969</c:v>
                </c:pt>
                <c:pt idx="13">
                  <c:v>0.8095101320721119</c:v>
                </c:pt>
                <c:pt idx="14">
                  <c:v>0.686604776621465</c:v>
                </c:pt>
                <c:pt idx="15">
                  <c:v>0.9332553963952226</c:v>
                </c:pt>
                <c:pt idx="16">
                  <c:v>0.899404631261002</c:v>
                </c:pt>
                <c:pt idx="17">
                  <c:v>0.718417720113692</c:v>
                </c:pt>
                <c:pt idx="18">
                  <c:v>0.718417720113692</c:v>
                </c:pt>
                <c:pt idx="19">
                  <c:v>1.715819611978972</c:v>
                </c:pt>
                <c:pt idx="20">
                  <c:v>1.6794168485643999</c:v>
                </c:pt>
                <c:pt idx="21">
                  <c:v>1.9932077771429881</c:v>
                </c:pt>
                <c:pt idx="22">
                  <c:v>0.5062878446057496</c:v>
                </c:pt>
                <c:pt idx="23">
                  <c:v>2.0596025137644918</c:v>
                </c:pt>
                <c:pt idx="24">
                  <c:v>1.539812291557205</c:v>
                </c:pt>
                <c:pt idx="25">
                  <c:v>1.8378126605841134</c:v>
                </c:pt>
                <c:pt idx="26">
                  <c:v>2.8220803720117</c:v>
                </c:pt>
                <c:pt idx="27">
                  <c:v>1.3940700814183764</c:v>
                </c:pt>
                <c:pt idx="28">
                  <c:v>1.2515167908843123</c:v>
                </c:pt>
                <c:pt idx="29">
                  <c:v>2.562807164217595</c:v>
                </c:pt>
                <c:pt idx="30">
                  <c:v>2.562807164217595</c:v>
                </c:pt>
                <c:pt idx="31">
                  <c:v>0.7304319679168697</c:v>
                </c:pt>
                <c:pt idx="32">
                  <c:v>1.1844898582687138</c:v>
                </c:pt>
                <c:pt idx="33">
                  <c:v>1.6746768150678772</c:v>
                </c:pt>
                <c:pt idx="34">
                  <c:v>4.065748198572578</c:v>
                </c:pt>
                <c:pt idx="35">
                  <c:v>0.46499719739235956</c:v>
                </c:pt>
                <c:pt idx="36">
                  <c:v>1.1480761663759445</c:v>
                </c:pt>
                <c:pt idx="37">
                  <c:v>2.0596025137644918</c:v>
                </c:pt>
                <c:pt idx="38">
                  <c:v>0.7607459185700827</c:v>
                </c:pt>
                <c:pt idx="39">
                  <c:v>0.5984985411664302</c:v>
                </c:pt>
                <c:pt idx="40">
                  <c:v>0.47500344615100387</c:v>
                </c:pt>
                <c:pt idx="41">
                  <c:v>0.3747835683011006</c:v>
                </c:pt>
                <c:pt idx="42">
                  <c:v>1.165128866209133</c:v>
                </c:pt>
                <c:pt idx="43">
                  <c:v>1.2074046612489628</c:v>
                </c:pt>
                <c:pt idx="44">
                  <c:v>1.9580361777487991</c:v>
                </c:pt>
                <c:pt idx="45">
                  <c:v>1.8445912394902948</c:v>
                </c:pt>
                <c:pt idx="46">
                  <c:v>0.8091927279211046</c:v>
                </c:pt>
                <c:pt idx="47">
                  <c:v>5.352283669263646</c:v>
                </c:pt>
                <c:pt idx="48">
                  <c:v>0.718908205391683</c:v>
                </c:pt>
                <c:pt idx="49">
                  <c:v>1.8412604909412313</c:v>
                </c:pt>
                <c:pt idx="50">
                  <c:v>1.9094617886161185</c:v>
                </c:pt>
                <c:pt idx="51">
                  <c:v>0.930193262924226</c:v>
                </c:pt>
                <c:pt idx="52">
                  <c:v>0.41108872546373715</c:v>
                </c:pt>
                <c:pt idx="53">
                  <c:v>1.332206922806641</c:v>
                </c:pt>
                <c:pt idx="54">
                  <c:v>0.9673154846971863</c:v>
                </c:pt>
                <c:pt idx="55">
                  <c:v>0.8783797277153339</c:v>
                </c:pt>
                <c:pt idx="56">
                  <c:v>0.4200158251242995</c:v>
                </c:pt>
                <c:pt idx="57">
                  <c:v>0.30423027535930347</c:v>
                </c:pt>
                <c:pt idx="58">
                  <c:v>0.8091927279211046</c:v>
                </c:pt>
                <c:pt idx="59">
                  <c:v>0.6978638065812343</c:v>
                </c:pt>
                <c:pt idx="60">
                  <c:v>1.9635874487811689</c:v>
                </c:pt>
                <c:pt idx="61">
                  <c:v>4.234850854505558</c:v>
                </c:pt>
                <c:pt idx="62">
                  <c:v>6.871772866186145</c:v>
                </c:pt>
                <c:pt idx="63">
                  <c:v>6.286656081725228</c:v>
                </c:pt>
                <c:pt idx="64">
                  <c:v>0.7587534455595287</c:v>
                </c:pt>
                <c:pt idx="65">
                  <c:v>0.18993306306891766</c:v>
                </c:pt>
                <c:pt idx="66">
                  <c:v>1.17065848447216</c:v>
                </c:pt>
                <c:pt idx="67">
                  <c:v>0.5502799336715601</c:v>
                </c:pt>
                <c:pt idx="68">
                  <c:v>0.2518105714141828</c:v>
                </c:pt>
                <c:pt idx="69">
                  <c:v>0.2850932768085642</c:v>
                </c:pt>
                <c:pt idx="70">
                  <c:v>0.6752870906626398</c:v>
                </c:pt>
                <c:pt idx="71">
                  <c:v>1.9244352330554568</c:v>
                </c:pt>
                <c:pt idx="72">
                  <c:v>3.850897057177031</c:v>
                </c:pt>
                <c:pt idx="73">
                  <c:v>0.8660724724813244</c:v>
                </c:pt>
                <c:pt idx="74">
                  <c:v>5.02806535736427</c:v>
                </c:pt>
                <c:pt idx="75">
                  <c:v>3.2766741734807407</c:v>
                </c:pt>
                <c:pt idx="76">
                  <c:v>2.975909594927372</c:v>
                </c:pt>
                <c:pt idx="77">
                  <c:v>1.385281894636243</c:v>
                </c:pt>
                <c:pt idx="78">
                  <c:v>1.2287353459813677</c:v>
                </c:pt>
                <c:pt idx="79">
                  <c:v>1.4619060722978303</c:v>
                </c:pt>
                <c:pt idx="80">
                  <c:v>0.7095868231442277</c:v>
                </c:pt>
                <c:pt idx="81">
                  <c:v>0.24023664126214106</c:v>
                </c:pt>
                <c:pt idx="82">
                  <c:v>1.210976824448166</c:v>
                </c:pt>
                <c:pt idx="83">
                  <c:v>0.30393554861652156</c:v>
                </c:pt>
                <c:pt idx="84">
                  <c:v>0.3460417856596262</c:v>
                </c:pt>
                <c:pt idx="85">
                  <c:v>0.6477244361812212</c:v>
                </c:pt>
                <c:pt idx="86">
                  <c:v>0.6938876415570739</c:v>
                </c:pt>
                <c:pt idx="87">
                  <c:v>2.015376287694483</c:v>
                </c:pt>
                <c:pt idx="88">
                  <c:v>0.8222518377167959</c:v>
                </c:pt>
                <c:pt idx="89">
                  <c:v>0.43920305811665483</c:v>
                </c:pt>
                <c:pt idx="90">
                  <c:v>0.31432750449053903</c:v>
                </c:pt>
                <c:pt idx="91">
                  <c:v>1.0069666687737715</c:v>
                </c:pt>
                <c:pt idx="92">
                  <c:v>0.26802015457724804</c:v>
                </c:pt>
                <c:pt idx="93">
                  <c:v>0.6830640606389768</c:v>
                </c:pt>
                <c:pt idx="94">
                  <c:v>3.6295376257605128</c:v>
                </c:pt>
                <c:pt idx="95">
                  <c:v>3.3640936584130086</c:v>
                </c:pt>
                <c:pt idx="96">
                  <c:v>8.191027071875995</c:v>
                </c:pt>
                <c:pt idx="97">
                  <c:v>0.7144319144002175</c:v>
                </c:pt>
                <c:pt idx="98">
                  <c:v>0.31822447592339864</c:v>
                </c:pt>
                <c:pt idx="99">
                  <c:v>0.28177411745367303</c:v>
                </c:pt>
                <c:pt idx="100">
                  <c:v>1.1590311933708464</c:v>
                </c:pt>
                <c:pt idx="101">
                  <c:v>0.13377453861778038</c:v>
                </c:pt>
                <c:pt idx="102">
                  <c:v>0.6598914309456371</c:v>
                </c:pt>
                <c:pt idx="103">
                  <c:v>0.6549692526232561</c:v>
                </c:pt>
                <c:pt idx="104">
                  <c:v>2.119566758688575</c:v>
                </c:pt>
                <c:pt idx="105">
                  <c:v>3.12847262143354</c:v>
                </c:pt>
                <c:pt idx="106">
                  <c:v>2.507282685608563</c:v>
                </c:pt>
                <c:pt idx="107">
                  <c:v>2.2708420170668075</c:v>
                </c:pt>
                <c:pt idx="108">
                  <c:v>7.514729713382748</c:v>
                </c:pt>
                <c:pt idx="109">
                  <c:v>5.9609590375580686</c:v>
                </c:pt>
                <c:pt idx="110">
                  <c:v>3.901192283685765</c:v>
                </c:pt>
                <c:pt idx="111">
                  <c:v>2.263087156877114</c:v>
                </c:pt>
                <c:pt idx="112">
                  <c:v>11.327882382621103</c:v>
                </c:pt>
                <c:pt idx="113">
                  <c:v>5.704671478223649</c:v>
                </c:pt>
                <c:pt idx="114">
                  <c:v>0.8678903709260309</c:v>
                </c:pt>
                <c:pt idx="115">
                  <c:v>0.5032977954148486</c:v>
                </c:pt>
                <c:pt idx="116">
                  <c:v>2.4457879154386655</c:v>
                </c:pt>
                <c:pt idx="117">
                  <c:v>0.7027494146875887</c:v>
                </c:pt>
                <c:pt idx="118">
                  <c:v>1.4765228803333896</c:v>
                </c:pt>
                <c:pt idx="119">
                  <c:v>0.8214612783997084</c:v>
                </c:pt>
                <c:pt idx="120">
                  <c:v>1.5082737158872268</c:v>
                </c:pt>
                <c:pt idx="121">
                  <c:v>1.728137187936549</c:v>
                </c:pt>
                <c:pt idx="122">
                  <c:v>0.1908957978717327</c:v>
                </c:pt>
                <c:pt idx="124">
                  <c:v>7.54105803298193</c:v>
                </c:pt>
                <c:pt idx="125">
                  <c:v>0.20660519535546226</c:v>
                </c:pt>
                <c:pt idx="126">
                  <c:v>1.5659638115484031</c:v>
                </c:pt>
                <c:pt idx="127">
                  <c:v>0.7114888995974913</c:v>
                </c:pt>
                <c:pt idx="128">
                  <c:v>9.24891416575249</c:v>
                </c:pt>
                <c:pt idx="129">
                  <c:v>3.021158692650699</c:v>
                </c:pt>
                <c:pt idx="130">
                  <c:v>3.483438982233756</c:v>
                </c:pt>
                <c:pt idx="131">
                  <c:v>0.06982130784539807</c:v>
                </c:pt>
                <c:pt idx="132">
                  <c:v>3.227953180228146</c:v>
                </c:pt>
                <c:pt idx="133">
                  <c:v>6.66745002206878</c:v>
                </c:pt>
                <c:pt idx="134">
                  <c:v>2.2616226622831386</c:v>
                </c:pt>
                <c:pt idx="135">
                  <c:v>17.268944070681176</c:v>
                </c:pt>
                <c:pt idx="137">
                  <c:v>3.5247668499402875</c:v>
                </c:pt>
                <c:pt idx="139">
                  <c:v>0.434041706993453</c:v>
                </c:pt>
                <c:pt idx="140">
                  <c:v>0.5820446336809293</c:v>
                </c:pt>
                <c:pt idx="141">
                  <c:v>0.31860760260139975</c:v>
                </c:pt>
                <c:pt idx="142">
                  <c:v>1.3934514771867201</c:v>
                </c:pt>
                <c:pt idx="143">
                  <c:v>3.227953180228142</c:v>
                </c:pt>
                <c:pt idx="144">
                  <c:v>1.3934514771867201</c:v>
                </c:pt>
                <c:pt idx="146">
                  <c:v>0.9674269467983253</c:v>
                </c:pt>
                <c:pt idx="147">
                  <c:v>0.5217069125924727</c:v>
                </c:pt>
                <c:pt idx="148">
                  <c:v>4.094712743187861</c:v>
                </c:pt>
                <c:pt idx="149">
                  <c:v>0.5475385689086275</c:v>
                </c:pt>
                <c:pt idx="150">
                  <c:v>0.6306519093855899</c:v>
                </c:pt>
                <c:pt idx="151">
                  <c:v>17.877699392778258</c:v>
                </c:pt>
                <c:pt idx="152">
                  <c:v>5.249156390347535</c:v>
                </c:pt>
                <c:pt idx="153">
                  <c:v>0.5363575849086626</c:v>
                </c:pt>
                <c:pt idx="154">
                  <c:v>2.0631850532729317</c:v>
                </c:pt>
                <c:pt idx="155">
                  <c:v>0.9489825310669168</c:v>
                </c:pt>
                <c:pt idx="156">
                  <c:v>0.03000987778191093</c:v>
                </c:pt>
                <c:pt idx="157">
                  <c:v>0.1353876964851207</c:v>
                </c:pt>
                <c:pt idx="158">
                  <c:v>2.289078739220275</c:v>
                </c:pt>
                <c:pt idx="159">
                  <c:v>7.545790116080634</c:v>
                </c:pt>
                <c:pt idx="160">
                  <c:v>0.2990532771809129</c:v>
                </c:pt>
                <c:pt idx="161">
                  <c:v>2.9778363275490545</c:v>
                </c:pt>
                <c:pt idx="162">
                  <c:v>7.506157973081972</c:v>
                </c:pt>
                <c:pt idx="163">
                  <c:v>7.506157973081972</c:v>
                </c:pt>
                <c:pt idx="164">
                  <c:v>8.18887165667401</c:v>
                </c:pt>
                <c:pt idx="166">
                  <c:v>3.0151774417717276</c:v>
                </c:pt>
              </c:numCache>
            </c:numRef>
          </c:xVal>
          <c:yVal>
            <c:numRef>
              <c:f>Daten!$E$4:$E$170</c:f>
              <c:numCache>
                <c:ptCount val="167"/>
                <c:pt idx="0">
                  <c:v>0.802978082170035</c:v>
                </c:pt>
                <c:pt idx="1">
                  <c:v>0.5755369447670736</c:v>
                </c:pt>
                <c:pt idx="2">
                  <c:v>0.0393866666338846</c:v>
                </c:pt>
                <c:pt idx="3">
                  <c:v>0.015588742880615876</c:v>
                </c:pt>
                <c:pt idx="4">
                  <c:v>0.7891749378750631</c:v>
                </c:pt>
                <c:pt idx="5">
                  <c:v>0.194427001971016</c:v>
                </c:pt>
                <c:pt idx="6">
                  <c:v>0.09291955361904548</c:v>
                </c:pt>
                <c:pt idx="7">
                  <c:v>0.08442927994276705</c:v>
                </c:pt>
                <c:pt idx="8">
                  <c:v>0.15637406069624488</c:v>
                </c:pt>
                <c:pt idx="9">
                  <c:v>0.1528149763753034</c:v>
                </c:pt>
                <c:pt idx="10">
                  <c:v>0.24215914696150456</c:v>
                </c:pt>
                <c:pt idx="11">
                  <c:v>0.1980941223988486</c:v>
                </c:pt>
                <c:pt idx="12">
                  <c:v>0.6220549758570424</c:v>
                </c:pt>
                <c:pt idx="13">
                  <c:v>0.10414523550632446</c:v>
                </c:pt>
                <c:pt idx="14">
                  <c:v>0.10503376238905103</c:v>
                </c:pt>
                <c:pt idx="15">
                  <c:v>0.3383701400592198</c:v>
                </c:pt>
                <c:pt idx="16">
                  <c:v>0.2164893639951297</c:v>
                </c:pt>
                <c:pt idx="17">
                  <c:v>0.3214976953318732</c:v>
                </c:pt>
                <c:pt idx="18">
                  <c:v>0.3214976953318732</c:v>
                </c:pt>
                <c:pt idx="19">
                  <c:v>0.181993211103204</c:v>
                </c:pt>
                <c:pt idx="20">
                  <c:v>0.11138584874197772</c:v>
                </c:pt>
                <c:pt idx="21">
                  <c:v>0.2077161398268892</c:v>
                </c:pt>
                <c:pt idx="22">
                  <c:v>0.37326994253064905</c:v>
                </c:pt>
                <c:pt idx="23">
                  <c:v>0.901663185653106</c:v>
                </c:pt>
                <c:pt idx="24">
                  <c:v>0.2464896604273124</c:v>
                </c:pt>
                <c:pt idx="25">
                  <c:v>0.26773073397871483</c:v>
                </c:pt>
                <c:pt idx="26">
                  <c:v>1.212234228002613</c:v>
                </c:pt>
                <c:pt idx="27">
                  <c:v>0.8999205251073976</c:v>
                </c:pt>
                <c:pt idx="28">
                  <c:v>0.2247424823341173</c:v>
                </c:pt>
                <c:pt idx="29">
                  <c:v>0.5020622724145926</c:v>
                </c:pt>
                <c:pt idx="30">
                  <c:v>0.5020622724145926</c:v>
                </c:pt>
                <c:pt idx="31">
                  <c:v>0.170446065333886</c:v>
                </c:pt>
                <c:pt idx="32">
                  <c:v>0.5825512308267908</c:v>
                </c:pt>
                <c:pt idx="33">
                  <c:v>0.04613273129741716</c:v>
                </c:pt>
                <c:pt idx="34">
                  <c:v>0.577270995880402</c:v>
                </c:pt>
                <c:pt idx="35">
                  <c:v>0.12485241929834977</c:v>
                </c:pt>
                <c:pt idx="36">
                  <c:v>0.27517629463096754</c:v>
                </c:pt>
                <c:pt idx="37">
                  <c:v>0.901663185653106</c:v>
                </c:pt>
                <c:pt idx="38">
                  <c:v>0.018651122279094552</c:v>
                </c:pt>
                <c:pt idx="39">
                  <c:v>0.10498965401452481</c:v>
                </c:pt>
                <c:pt idx="40">
                  <c:v>0.029879569522987884</c:v>
                </c:pt>
                <c:pt idx="41">
                  <c:v>0.3788420463167527</c:v>
                </c:pt>
                <c:pt idx="42">
                  <c:v>0.6581070384067448</c:v>
                </c:pt>
                <c:pt idx="43">
                  <c:v>0.18402994559370237</c:v>
                </c:pt>
                <c:pt idx="44">
                  <c:v>0.5237353549598929</c:v>
                </c:pt>
                <c:pt idx="45">
                  <c:v>1.1196486799240717</c:v>
                </c:pt>
                <c:pt idx="46">
                  <c:v>0.802978082170035</c:v>
                </c:pt>
                <c:pt idx="47">
                  <c:v>0.11521578662711454</c:v>
                </c:pt>
                <c:pt idx="48">
                  <c:v>0.36961861899166526</c:v>
                </c:pt>
                <c:pt idx="49">
                  <c:v>1.2676455124480182</c:v>
                </c:pt>
                <c:pt idx="50">
                  <c:v>1.402625208019221</c:v>
                </c:pt>
                <c:pt idx="51">
                  <c:v>0.3681130230900428</c:v>
                </c:pt>
                <c:pt idx="52">
                  <c:v>0.017975031816004017</c:v>
                </c:pt>
                <c:pt idx="53">
                  <c:v>0.17327982359832825</c:v>
                </c:pt>
                <c:pt idx="54">
                  <c:v>0.3759562330898621</c:v>
                </c:pt>
                <c:pt idx="55">
                  <c:v>1.1130006204104417</c:v>
                </c:pt>
                <c:pt idx="56">
                  <c:v>0.06772220805051683</c:v>
                </c:pt>
                <c:pt idx="57">
                  <c:v>0.2908594887582011</c:v>
                </c:pt>
                <c:pt idx="58">
                  <c:v>0.802978082170035</c:v>
                </c:pt>
                <c:pt idx="59">
                  <c:v>0.22039583945717273</c:v>
                </c:pt>
                <c:pt idx="60">
                  <c:v>0.4262626156070877</c:v>
                </c:pt>
                <c:pt idx="61">
                  <c:v>0.5853168532937805</c:v>
                </c:pt>
                <c:pt idx="62">
                  <c:v>0.5805508611898378</c:v>
                </c:pt>
                <c:pt idx="63">
                  <c:v>0.707149655609341</c:v>
                </c:pt>
                <c:pt idx="64">
                  <c:v>0.04053204972477463</c:v>
                </c:pt>
                <c:pt idx="65">
                  <c:v>0.19510406361563898</c:v>
                </c:pt>
                <c:pt idx="66">
                  <c:v>0.08886988720736015</c:v>
                </c:pt>
                <c:pt idx="67">
                  <c:v>0.0490537834727951</c:v>
                </c:pt>
                <c:pt idx="68">
                  <c:v>0.05520409459022684</c:v>
                </c:pt>
                <c:pt idx="69">
                  <c:v>0.04443108477503786</c:v>
                </c:pt>
                <c:pt idx="70">
                  <c:v>0.03284905100884027</c:v>
                </c:pt>
                <c:pt idx="71">
                  <c:v>0.3273477234362243</c:v>
                </c:pt>
                <c:pt idx="72">
                  <c:v>0.032252756861087674</c:v>
                </c:pt>
                <c:pt idx="73">
                  <c:v>0.0837739495790683</c:v>
                </c:pt>
                <c:pt idx="74">
                  <c:v>1.5060046743085866</c:v>
                </c:pt>
                <c:pt idx="75">
                  <c:v>0.6566078125260153</c:v>
                </c:pt>
                <c:pt idx="76">
                  <c:v>0.06979360667866188</c:v>
                </c:pt>
                <c:pt idx="77">
                  <c:v>0.05136095400281827</c:v>
                </c:pt>
                <c:pt idx="78">
                  <c:v>0.13629061249857607</c:v>
                </c:pt>
                <c:pt idx="79">
                  <c:v>0.10471141420564135</c:v>
                </c:pt>
                <c:pt idx="80">
                  <c:v>0.05355814523561637</c:v>
                </c:pt>
                <c:pt idx="81">
                  <c:v>0.04870123814471911</c:v>
                </c:pt>
                <c:pt idx="82">
                  <c:v>0.10029299008973049</c:v>
                </c:pt>
                <c:pt idx="83">
                  <c:v>0.03912931874397164</c:v>
                </c:pt>
                <c:pt idx="84">
                  <c:v>0.047654126999273315</c:v>
                </c:pt>
                <c:pt idx="85">
                  <c:v>0.04467972241646172</c:v>
                </c:pt>
                <c:pt idx="86">
                  <c:v>0.05116044066773091</c:v>
                </c:pt>
                <c:pt idx="87">
                  <c:v>0.345458590280155</c:v>
                </c:pt>
                <c:pt idx="88">
                  <c:v>0.0645603794819468</c:v>
                </c:pt>
                <c:pt idx="89">
                  <c:v>0.02961118871566622</c:v>
                </c:pt>
                <c:pt idx="90">
                  <c:v>0.04040597187007063</c:v>
                </c:pt>
                <c:pt idx="91">
                  <c:v>0.1397191281053346</c:v>
                </c:pt>
                <c:pt idx="92">
                  <c:v>0.14134389866429353</c:v>
                </c:pt>
                <c:pt idx="93">
                  <c:v>0.05446798505670889</c:v>
                </c:pt>
                <c:pt idx="94">
                  <c:v>0.06729150083411532</c:v>
                </c:pt>
                <c:pt idx="95">
                  <c:v>0.15346007573714604</c:v>
                </c:pt>
                <c:pt idx="96">
                  <c:v>0.6862103238314132</c:v>
                </c:pt>
                <c:pt idx="97">
                  <c:v>0.06131941882453052</c:v>
                </c:pt>
                <c:pt idx="98">
                  <c:v>0.08273789697985894</c:v>
                </c:pt>
                <c:pt idx="99">
                  <c:v>0.12121800268436062</c:v>
                </c:pt>
                <c:pt idx="100">
                  <c:v>0.3965290067931686</c:v>
                </c:pt>
                <c:pt idx="101">
                  <c:v>0.03708206989834127</c:v>
                </c:pt>
                <c:pt idx="102">
                  <c:v>0.06439306225953448</c:v>
                </c:pt>
                <c:pt idx="103">
                  <c:v>0.07101350371435963</c:v>
                </c:pt>
                <c:pt idx="104">
                  <c:v>0.05670985572550901</c:v>
                </c:pt>
                <c:pt idx="105">
                  <c:v>0.09263228923775262</c:v>
                </c:pt>
                <c:pt idx="106">
                  <c:v>0.14583307482654423</c:v>
                </c:pt>
                <c:pt idx="107">
                  <c:v>0.08791223116040156</c:v>
                </c:pt>
                <c:pt idx="108">
                  <c:v>0.14729173077583396</c:v>
                </c:pt>
                <c:pt idx="109">
                  <c:v>0.15036050667431036</c:v>
                </c:pt>
                <c:pt idx="110">
                  <c:v>0.41543254355509396</c:v>
                </c:pt>
                <c:pt idx="111">
                  <c:v>0.35224459098287486</c:v>
                </c:pt>
                <c:pt idx="112">
                  <c:v>0.8062168872314899</c:v>
                </c:pt>
                <c:pt idx="113">
                  <c:v>0.10406470701489812</c:v>
                </c:pt>
                <c:pt idx="114">
                  <c:v>0.3753126548633644</c:v>
                </c:pt>
                <c:pt idx="115">
                  <c:v>0.33461074545368036</c:v>
                </c:pt>
                <c:pt idx="116">
                  <c:v>0.150974421661701</c:v>
                </c:pt>
                <c:pt idx="117">
                  <c:v>0.2806723350169298</c:v>
                </c:pt>
                <c:pt idx="118">
                  <c:v>0.10577214335337806</c:v>
                </c:pt>
                <c:pt idx="119">
                  <c:v>0.5426383493654944</c:v>
                </c:pt>
                <c:pt idx="120">
                  <c:v>0.2278347569999201</c:v>
                </c:pt>
                <c:pt idx="121">
                  <c:v>0.18933449032809355</c:v>
                </c:pt>
                <c:pt idx="122">
                  <c:v>0.024315634008738304</c:v>
                </c:pt>
                <c:pt idx="124">
                  <c:v>0.8589521576487559</c:v>
                </c:pt>
                <c:pt idx="125">
                  <c:v>0.13044657236487234</c:v>
                </c:pt>
                <c:pt idx="126">
                  <c:v>0.8797666572079459</c:v>
                </c:pt>
                <c:pt idx="127">
                  <c:v>0.13820701554567005</c:v>
                </c:pt>
                <c:pt idx="128">
                  <c:v>0.33354942282432276</c:v>
                </c:pt>
                <c:pt idx="129">
                  <c:v>0.16666466636489252</c:v>
                </c:pt>
                <c:pt idx="130">
                  <c:v>0.3183043791403274</c:v>
                </c:pt>
                <c:pt idx="131">
                  <c:v>0.49044046264237495</c:v>
                </c:pt>
                <c:pt idx="132">
                  <c:v>2.0049136687481677</c:v>
                </c:pt>
                <c:pt idx="133">
                  <c:v>0.3886767683320065</c:v>
                </c:pt>
                <c:pt idx="134">
                  <c:v>0.6427417966771742</c:v>
                </c:pt>
                <c:pt idx="135">
                  <c:v>2.675331114562649</c:v>
                </c:pt>
                <c:pt idx="137">
                  <c:v>0.5872204914641126</c:v>
                </c:pt>
                <c:pt idx="139">
                  <c:v>0.21626188124399667</c:v>
                </c:pt>
                <c:pt idx="140">
                  <c:v>0.16861146891387777</c:v>
                </c:pt>
                <c:pt idx="141">
                  <c:v>0.12296318987401139</c:v>
                </c:pt>
                <c:pt idx="142">
                  <c:v>0.3470613035524809</c:v>
                </c:pt>
                <c:pt idx="143">
                  <c:v>2.0049136687481677</c:v>
                </c:pt>
                <c:pt idx="144">
                  <c:v>0.3470613035524809</c:v>
                </c:pt>
                <c:pt idx="146">
                  <c:v>1.467839912313562</c:v>
                </c:pt>
                <c:pt idx="147">
                  <c:v>2.204466775459096</c:v>
                </c:pt>
                <c:pt idx="148">
                  <c:v>0.5949608604797593</c:v>
                </c:pt>
                <c:pt idx="149">
                  <c:v>0.21827822181579953</c:v>
                </c:pt>
                <c:pt idx="150">
                  <c:v>1.4729140900402904</c:v>
                </c:pt>
                <c:pt idx="151">
                  <c:v>2.082362201237471</c:v>
                </c:pt>
                <c:pt idx="152">
                  <c:v>1.612093028559324</c:v>
                </c:pt>
                <c:pt idx="153">
                  <c:v>2.100136108612636</c:v>
                </c:pt>
                <c:pt idx="154">
                  <c:v>0.22062316463515036</c:v>
                </c:pt>
                <c:pt idx="155">
                  <c:v>0.3349502499794917</c:v>
                </c:pt>
                <c:pt idx="156">
                  <c:v>0.2518129230373889</c:v>
                </c:pt>
                <c:pt idx="157">
                  <c:v>1.9295236464905905</c:v>
                </c:pt>
                <c:pt idx="158">
                  <c:v>0.05426507467431361</c:v>
                </c:pt>
                <c:pt idx="159">
                  <c:v>2.1786706998014544</c:v>
                </c:pt>
                <c:pt idx="160">
                  <c:v>1.4225438594956057</c:v>
                </c:pt>
                <c:pt idx="161">
                  <c:v>0.14832448526885367</c:v>
                </c:pt>
                <c:pt idx="162">
                  <c:v>1.0092402878331936</c:v>
                </c:pt>
                <c:pt idx="163">
                  <c:v>1.0092402878331936</c:v>
                </c:pt>
                <c:pt idx="164">
                  <c:v>0.5199606132556229</c:v>
                </c:pt>
                <c:pt idx="166">
                  <c:v>2.81038785144585</c:v>
                </c:pt>
              </c:numCache>
            </c:numRef>
          </c:yVal>
          <c:smooth val="0"/>
        </c:ser>
        <c:axId val="5509929"/>
        <c:axId val="49589362"/>
      </c:scatterChart>
      <c:val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9589362"/>
        <c:crosses val="autoZero"/>
        <c:crossBetween val="midCat"/>
        <c:dispUnits/>
      </c:valAx>
      <c:valAx>
        <c:axId val="49589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PGG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09929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Daten!$I$4:$I$170</c:f>
              <c:numCache>
                <c:ptCount val="167"/>
                <c:pt idx="0">
                  <c:v>0.8091927279211046</c:v>
                </c:pt>
                <c:pt idx="1">
                  <c:v>0.9245999016767832</c:v>
                </c:pt>
                <c:pt idx="2">
                  <c:v>0.3584647542015789</c:v>
                </c:pt>
                <c:pt idx="3">
                  <c:v>0.5416645030733496</c:v>
                </c:pt>
                <c:pt idx="4">
                  <c:v>1.515137896137115</c:v>
                </c:pt>
                <c:pt idx="5">
                  <c:v>0.48545707624020845</c:v>
                </c:pt>
                <c:pt idx="6">
                  <c:v>0.4285557646709306</c:v>
                </c:pt>
                <c:pt idx="7">
                  <c:v>0.33491548251521214</c:v>
                </c:pt>
                <c:pt idx="8">
                  <c:v>0.6033093796668768</c:v>
                </c:pt>
                <c:pt idx="9">
                  <c:v>0.2273922524637393</c:v>
                </c:pt>
                <c:pt idx="10">
                  <c:v>1.1880437450611003</c:v>
                </c:pt>
                <c:pt idx="11">
                  <c:v>0.6834960532125232</c:v>
                </c:pt>
                <c:pt idx="12">
                  <c:v>5.027410309609969</c:v>
                </c:pt>
                <c:pt idx="13">
                  <c:v>0.8095101320721119</c:v>
                </c:pt>
                <c:pt idx="14">
                  <c:v>0.686604776621465</c:v>
                </c:pt>
                <c:pt idx="15">
                  <c:v>0.9332553963952226</c:v>
                </c:pt>
                <c:pt idx="16">
                  <c:v>0.899404631261002</c:v>
                </c:pt>
                <c:pt idx="17">
                  <c:v>0.718417720113692</c:v>
                </c:pt>
                <c:pt idx="18">
                  <c:v>0.718417720113692</c:v>
                </c:pt>
                <c:pt idx="19">
                  <c:v>1.715819611978972</c:v>
                </c:pt>
                <c:pt idx="20">
                  <c:v>1.6794168485643999</c:v>
                </c:pt>
                <c:pt idx="21">
                  <c:v>1.9932077771429881</c:v>
                </c:pt>
                <c:pt idx="22">
                  <c:v>0.5062878446057496</c:v>
                </c:pt>
                <c:pt idx="23">
                  <c:v>2.0596025137644918</c:v>
                </c:pt>
                <c:pt idx="24">
                  <c:v>1.539812291557205</c:v>
                </c:pt>
                <c:pt idx="25">
                  <c:v>1.8378126605841134</c:v>
                </c:pt>
                <c:pt idx="26">
                  <c:v>2.8220803720117</c:v>
                </c:pt>
                <c:pt idx="27">
                  <c:v>1.3940700814183764</c:v>
                </c:pt>
                <c:pt idx="28">
                  <c:v>1.2515167908843123</c:v>
                </c:pt>
                <c:pt idx="29">
                  <c:v>2.562807164217595</c:v>
                </c:pt>
                <c:pt idx="30">
                  <c:v>2.562807164217595</c:v>
                </c:pt>
                <c:pt idx="31">
                  <c:v>0.7304319679168697</c:v>
                </c:pt>
                <c:pt idx="32">
                  <c:v>1.1844898582687138</c:v>
                </c:pt>
                <c:pt idx="33">
                  <c:v>1.6746768150678772</c:v>
                </c:pt>
                <c:pt idx="34">
                  <c:v>4.065748198572578</c:v>
                </c:pt>
                <c:pt idx="35">
                  <c:v>0.46499719739235956</c:v>
                </c:pt>
                <c:pt idx="36">
                  <c:v>1.1480761663759445</c:v>
                </c:pt>
                <c:pt idx="37">
                  <c:v>2.0596025137644918</c:v>
                </c:pt>
                <c:pt idx="38">
                  <c:v>0.7607459185700827</c:v>
                </c:pt>
                <c:pt idx="39">
                  <c:v>0.5984985411664302</c:v>
                </c:pt>
                <c:pt idx="40">
                  <c:v>0.47500344615100387</c:v>
                </c:pt>
                <c:pt idx="41">
                  <c:v>0.3747835683011006</c:v>
                </c:pt>
                <c:pt idx="42">
                  <c:v>1.165128866209133</c:v>
                </c:pt>
                <c:pt idx="43">
                  <c:v>1.2074046612489628</c:v>
                </c:pt>
                <c:pt idx="44">
                  <c:v>1.9580361777487991</c:v>
                </c:pt>
                <c:pt idx="45">
                  <c:v>1.8445912394902948</c:v>
                </c:pt>
                <c:pt idx="46">
                  <c:v>0.8091927279211046</c:v>
                </c:pt>
                <c:pt idx="47">
                  <c:v>5.352283669263646</c:v>
                </c:pt>
                <c:pt idx="48">
                  <c:v>0.718908205391683</c:v>
                </c:pt>
                <c:pt idx="49">
                  <c:v>1.8412604909412313</c:v>
                </c:pt>
                <c:pt idx="50">
                  <c:v>1.9094617886161185</c:v>
                </c:pt>
                <c:pt idx="51">
                  <c:v>0.930193262924226</c:v>
                </c:pt>
                <c:pt idx="52">
                  <c:v>0.41108872546373715</c:v>
                </c:pt>
                <c:pt idx="53">
                  <c:v>1.332206922806641</c:v>
                </c:pt>
                <c:pt idx="54">
                  <c:v>0.9673154846971863</c:v>
                </c:pt>
                <c:pt idx="55">
                  <c:v>0.8783797277153339</c:v>
                </c:pt>
                <c:pt idx="56">
                  <c:v>0.4200158251242995</c:v>
                </c:pt>
                <c:pt idx="57">
                  <c:v>0.30423027535930347</c:v>
                </c:pt>
                <c:pt idx="58">
                  <c:v>0.8091927279211046</c:v>
                </c:pt>
                <c:pt idx="59">
                  <c:v>0.6978638065812343</c:v>
                </c:pt>
                <c:pt idx="60">
                  <c:v>1.9635874487811689</c:v>
                </c:pt>
                <c:pt idx="61">
                  <c:v>4.234850854505558</c:v>
                </c:pt>
                <c:pt idx="62">
                  <c:v>6.871772866186145</c:v>
                </c:pt>
                <c:pt idx="63">
                  <c:v>6.286656081725228</c:v>
                </c:pt>
                <c:pt idx="64">
                  <c:v>0.7587534455595287</c:v>
                </c:pt>
                <c:pt idx="65">
                  <c:v>0.18993306306891766</c:v>
                </c:pt>
                <c:pt idx="66">
                  <c:v>1.17065848447216</c:v>
                </c:pt>
                <c:pt idx="67">
                  <c:v>0.5502799336715601</c:v>
                </c:pt>
                <c:pt idx="68">
                  <c:v>0.2518105714141828</c:v>
                </c:pt>
                <c:pt idx="69">
                  <c:v>0.2850932768085642</c:v>
                </c:pt>
                <c:pt idx="70">
                  <c:v>0.6752870906626398</c:v>
                </c:pt>
                <c:pt idx="71">
                  <c:v>1.9244352330554568</c:v>
                </c:pt>
                <c:pt idx="72">
                  <c:v>3.850897057177031</c:v>
                </c:pt>
                <c:pt idx="73">
                  <c:v>0.8660724724813244</c:v>
                </c:pt>
                <c:pt idx="74">
                  <c:v>5.02806535736427</c:v>
                </c:pt>
                <c:pt idx="75">
                  <c:v>3.2766741734807407</c:v>
                </c:pt>
                <c:pt idx="76">
                  <c:v>2.975909594927372</c:v>
                </c:pt>
                <c:pt idx="77">
                  <c:v>1.385281894636243</c:v>
                </c:pt>
                <c:pt idx="78">
                  <c:v>1.2287353459813677</c:v>
                </c:pt>
                <c:pt idx="79">
                  <c:v>1.4619060722978303</c:v>
                </c:pt>
                <c:pt idx="80">
                  <c:v>0.7095868231442277</c:v>
                </c:pt>
                <c:pt idx="81">
                  <c:v>0.24023664126214106</c:v>
                </c:pt>
                <c:pt idx="82">
                  <c:v>1.210976824448166</c:v>
                </c:pt>
                <c:pt idx="83">
                  <c:v>0.30393554861652156</c:v>
                </c:pt>
                <c:pt idx="84">
                  <c:v>0.3460417856596262</c:v>
                </c:pt>
                <c:pt idx="85">
                  <c:v>0.6477244361812212</c:v>
                </c:pt>
                <c:pt idx="86">
                  <c:v>0.6938876415570739</c:v>
                </c:pt>
                <c:pt idx="87">
                  <c:v>2.015376287694483</c:v>
                </c:pt>
                <c:pt idx="88">
                  <c:v>0.8222518377167959</c:v>
                </c:pt>
                <c:pt idx="89">
                  <c:v>0.43920305811665483</c:v>
                </c:pt>
                <c:pt idx="90">
                  <c:v>0.31432750449053903</c:v>
                </c:pt>
                <c:pt idx="91">
                  <c:v>1.0069666687737715</c:v>
                </c:pt>
                <c:pt idx="92">
                  <c:v>0.26802015457724804</c:v>
                </c:pt>
                <c:pt idx="93">
                  <c:v>0.6830640606389768</c:v>
                </c:pt>
                <c:pt idx="94">
                  <c:v>3.6295376257605128</c:v>
                </c:pt>
                <c:pt idx="95">
                  <c:v>3.3640936584130086</c:v>
                </c:pt>
                <c:pt idx="96">
                  <c:v>8.191027071875995</c:v>
                </c:pt>
                <c:pt idx="97">
                  <c:v>0.7144319144002175</c:v>
                </c:pt>
                <c:pt idx="98">
                  <c:v>0.31822447592339864</c:v>
                </c:pt>
                <c:pt idx="99">
                  <c:v>0.28177411745367303</c:v>
                </c:pt>
                <c:pt idx="100">
                  <c:v>1.1590311933708464</c:v>
                </c:pt>
                <c:pt idx="101">
                  <c:v>0.13377453861778038</c:v>
                </c:pt>
                <c:pt idx="102">
                  <c:v>0.6598914309456371</c:v>
                </c:pt>
                <c:pt idx="103">
                  <c:v>0.6549692526232561</c:v>
                </c:pt>
                <c:pt idx="104">
                  <c:v>2.119566758688575</c:v>
                </c:pt>
                <c:pt idx="105">
                  <c:v>3.12847262143354</c:v>
                </c:pt>
                <c:pt idx="106">
                  <c:v>2.507282685608563</c:v>
                </c:pt>
                <c:pt idx="107">
                  <c:v>2.2708420170668075</c:v>
                </c:pt>
                <c:pt idx="108">
                  <c:v>7.514729713382748</c:v>
                </c:pt>
                <c:pt idx="109">
                  <c:v>5.9609590375580686</c:v>
                </c:pt>
                <c:pt idx="110">
                  <c:v>3.901192283685765</c:v>
                </c:pt>
                <c:pt idx="111">
                  <c:v>2.263087156877114</c:v>
                </c:pt>
                <c:pt idx="112">
                  <c:v>11.327882382621103</c:v>
                </c:pt>
                <c:pt idx="113">
                  <c:v>5.704671478223649</c:v>
                </c:pt>
                <c:pt idx="114">
                  <c:v>0.8678903709260309</c:v>
                </c:pt>
                <c:pt idx="115">
                  <c:v>0.5032977954148486</c:v>
                </c:pt>
                <c:pt idx="116">
                  <c:v>2.4457879154386655</c:v>
                </c:pt>
                <c:pt idx="117">
                  <c:v>0.7027494146875887</c:v>
                </c:pt>
                <c:pt idx="118">
                  <c:v>1.4765228803333896</c:v>
                </c:pt>
                <c:pt idx="119">
                  <c:v>0.8214612783997084</c:v>
                </c:pt>
                <c:pt idx="120">
                  <c:v>1.5082737158872268</c:v>
                </c:pt>
                <c:pt idx="121">
                  <c:v>1.728137187936549</c:v>
                </c:pt>
                <c:pt idx="122">
                  <c:v>0.1908957978717327</c:v>
                </c:pt>
                <c:pt idx="124">
                  <c:v>7.54105803298193</c:v>
                </c:pt>
                <c:pt idx="125">
                  <c:v>0.20660519535546226</c:v>
                </c:pt>
                <c:pt idx="126">
                  <c:v>1.5659638115484031</c:v>
                </c:pt>
                <c:pt idx="127">
                  <c:v>0.7114888995974913</c:v>
                </c:pt>
                <c:pt idx="128">
                  <c:v>9.24891416575249</c:v>
                </c:pt>
                <c:pt idx="129">
                  <c:v>3.021158692650699</c:v>
                </c:pt>
                <c:pt idx="130">
                  <c:v>3.483438982233756</c:v>
                </c:pt>
                <c:pt idx="131">
                  <c:v>0.06982130784539807</c:v>
                </c:pt>
                <c:pt idx="132">
                  <c:v>3.227953180228146</c:v>
                </c:pt>
                <c:pt idx="133">
                  <c:v>6.66745002206878</c:v>
                </c:pt>
                <c:pt idx="134">
                  <c:v>2.2616226622831386</c:v>
                </c:pt>
                <c:pt idx="135">
                  <c:v>17.268944070681176</c:v>
                </c:pt>
                <c:pt idx="137">
                  <c:v>3.5247668499402875</c:v>
                </c:pt>
                <c:pt idx="139">
                  <c:v>0.434041706993453</c:v>
                </c:pt>
                <c:pt idx="140">
                  <c:v>0.5820446336809293</c:v>
                </c:pt>
                <c:pt idx="141">
                  <c:v>0.31860760260139975</c:v>
                </c:pt>
                <c:pt idx="142">
                  <c:v>1.3934514771867201</c:v>
                </c:pt>
                <c:pt idx="143">
                  <c:v>3.227953180228142</c:v>
                </c:pt>
                <c:pt idx="144">
                  <c:v>1.3934514771867201</c:v>
                </c:pt>
                <c:pt idx="146">
                  <c:v>0.9674269467983253</c:v>
                </c:pt>
                <c:pt idx="147">
                  <c:v>0.5217069125924727</c:v>
                </c:pt>
                <c:pt idx="148">
                  <c:v>4.094712743187861</c:v>
                </c:pt>
                <c:pt idx="149">
                  <c:v>0.5475385689086275</c:v>
                </c:pt>
                <c:pt idx="150">
                  <c:v>0.6306519093855899</c:v>
                </c:pt>
                <c:pt idx="151">
                  <c:v>17.877699392778258</c:v>
                </c:pt>
                <c:pt idx="152">
                  <c:v>5.249156390347535</c:v>
                </c:pt>
                <c:pt idx="153">
                  <c:v>0.5363575849086626</c:v>
                </c:pt>
                <c:pt idx="154">
                  <c:v>2.0631850532729317</c:v>
                </c:pt>
                <c:pt idx="155">
                  <c:v>0.9489825310669168</c:v>
                </c:pt>
                <c:pt idx="156">
                  <c:v>0.03000987778191093</c:v>
                </c:pt>
                <c:pt idx="157">
                  <c:v>0.1353876964851207</c:v>
                </c:pt>
                <c:pt idx="158">
                  <c:v>2.289078739220275</c:v>
                </c:pt>
                <c:pt idx="159">
                  <c:v>7.545790116080634</c:v>
                </c:pt>
                <c:pt idx="160">
                  <c:v>0.2990532771809129</c:v>
                </c:pt>
                <c:pt idx="161">
                  <c:v>2.9778363275490545</c:v>
                </c:pt>
                <c:pt idx="162">
                  <c:v>7.506157973081972</c:v>
                </c:pt>
                <c:pt idx="163">
                  <c:v>7.506157973081972</c:v>
                </c:pt>
                <c:pt idx="164">
                  <c:v>8.18887165667401</c:v>
                </c:pt>
                <c:pt idx="166">
                  <c:v>3.0151774417717276</c:v>
                </c:pt>
              </c:numCache>
            </c:numRef>
          </c:xVal>
          <c:yVal>
            <c:numRef>
              <c:f>Daten!$H$4:$H$170</c:f>
              <c:numCache>
                <c:ptCount val="167"/>
                <c:pt idx="0">
                  <c:v>0.3999091969240881</c:v>
                </c:pt>
                <c:pt idx="1">
                  <c:v>0.30322459532404006</c:v>
                </c:pt>
                <c:pt idx="2">
                  <c:v>0.0839584651356713</c:v>
                </c:pt>
                <c:pt idx="3">
                  <c:v>0.06414166440770591</c:v>
                </c:pt>
                <c:pt idx="4">
                  <c:v>0.4216151439996527</c:v>
                </c:pt>
                <c:pt idx="5">
                  <c:v>0.1795854555503613</c:v>
                </c:pt>
                <c:pt idx="6">
                  <c:v>0.17382855633687552</c:v>
                </c:pt>
                <c:pt idx="7">
                  <c:v>0.11943491586398494</c:v>
                </c:pt>
                <c:pt idx="8">
                  <c:v>0.17560330842599256</c:v>
                </c:pt>
                <c:pt idx="9">
                  <c:v>0.16902738958217567</c:v>
                </c:pt>
                <c:pt idx="10">
                  <c:v>0.21988804355432623</c:v>
                </c:pt>
                <c:pt idx="11">
                  <c:v>0.183883496816152</c:v>
                </c:pt>
                <c:pt idx="12">
                  <c:v>0.4690274088790985</c:v>
                </c:pt>
                <c:pt idx="13">
                  <c:v>0.14100951089501157</c:v>
                </c:pt>
                <c:pt idx="14">
                  <c:v>0.15288660649323524</c:v>
                </c:pt>
                <c:pt idx="15">
                  <c:v>0.2383332550149255</c:v>
                </c:pt>
                <c:pt idx="16">
                  <c:v>0.20609940634787477</c:v>
                </c:pt>
                <c:pt idx="17">
                  <c:v>0.23371842153481098</c:v>
                </c:pt>
                <c:pt idx="18">
                  <c:v>0.23371842153481098</c:v>
                </c:pt>
                <c:pt idx="19">
                  <c:v>0.22241581727547688</c:v>
                </c:pt>
                <c:pt idx="20">
                  <c:v>0.1955794136060717</c:v>
                </c:pt>
                <c:pt idx="21">
                  <c:v>0.30459320529758976</c:v>
                </c:pt>
                <c:pt idx="22">
                  <c:v>0.2581062882260755</c:v>
                </c:pt>
                <c:pt idx="23">
                  <c:v>0.5604596040396435</c:v>
                </c:pt>
                <c:pt idx="24">
                  <c:v>0.24053981038420857</c:v>
                </c:pt>
                <c:pt idx="25">
                  <c:v>0.25983781266058414</c:v>
                </c:pt>
                <c:pt idx="26">
                  <c:v>0.5185220811349511</c:v>
                </c:pt>
                <c:pt idx="27">
                  <c:v>0.4459940647408422</c:v>
                </c:pt>
                <c:pt idx="28">
                  <c:v>0.22355151984264213</c:v>
                </c:pt>
                <c:pt idx="29">
                  <c:v>0.3208628044939295</c:v>
                </c:pt>
                <c:pt idx="30">
                  <c:v>0.3208628044939295</c:v>
                </c:pt>
                <c:pt idx="31">
                  <c:v>0.16733042853468932</c:v>
                </c:pt>
                <c:pt idx="32">
                  <c:v>0.4075844913841476</c:v>
                </c:pt>
                <c:pt idx="33">
                  <c:v>0.1124746741447798</c:v>
                </c:pt>
                <c:pt idx="34">
                  <c:v>0.30796574590975423</c:v>
                </c:pt>
                <c:pt idx="35">
                  <c:v>0.145864994908574</c:v>
                </c:pt>
                <c:pt idx="36">
                  <c:v>0.2662480741636599</c:v>
                </c:pt>
                <c:pt idx="37">
                  <c:v>0.5604596040396435</c:v>
                </c:pt>
                <c:pt idx="38">
                  <c:v>0.06086074773055128</c:v>
                </c:pt>
                <c:pt idx="39">
                  <c:v>0.1419984981596967</c:v>
                </c:pt>
                <c:pt idx="40">
                  <c:v>0.0720750019202721</c:v>
                </c:pt>
                <c:pt idx="41">
                  <c:v>0.30297478776446807</c:v>
                </c:pt>
                <c:pt idx="42">
                  <c:v>0.3864651338253156</c:v>
                </c:pt>
                <c:pt idx="43">
                  <c:v>0.20810740332610492</c:v>
                </c:pt>
                <c:pt idx="44">
                  <c:v>0.291658033125991</c:v>
                </c:pt>
                <c:pt idx="45">
                  <c:v>0.47464459143022514</c:v>
                </c:pt>
                <c:pt idx="46">
                  <c:v>0.3999091969240881</c:v>
                </c:pt>
                <c:pt idx="47">
                  <c:v>0.16845228071287327</c:v>
                </c:pt>
                <c:pt idx="48">
                  <c:v>0.32571890534436876</c:v>
                </c:pt>
                <c:pt idx="49">
                  <c:v>0.6187412601094715</c:v>
                </c:pt>
                <c:pt idx="50">
                  <c:v>0.5059094656033134</c:v>
                </c:pt>
                <c:pt idx="51">
                  <c:v>0.24993019326292423</c:v>
                </c:pt>
                <c:pt idx="52">
                  <c:v>0.08521109082354723</c:v>
                </c:pt>
                <c:pt idx="53">
                  <c:v>0.2500322076857461</c:v>
                </c:pt>
                <c:pt idx="54">
                  <c:v>0.24916731624763666</c:v>
                </c:pt>
                <c:pt idx="55">
                  <c:v>0.7460783833516778</c:v>
                </c:pt>
                <c:pt idx="56">
                  <c:v>0.18942001773247294</c:v>
                </c:pt>
                <c:pt idx="57">
                  <c:v>0.22300423008462444</c:v>
                </c:pt>
                <c:pt idx="58">
                  <c:v>0.3999091969240881</c:v>
                </c:pt>
                <c:pt idx="59">
                  <c:v>0.25489786838421796</c:v>
                </c:pt>
                <c:pt idx="60">
                  <c:v>0.3214635864951068</c:v>
                </c:pt>
                <c:pt idx="61">
                  <c:v>0.4546348476120129</c:v>
                </c:pt>
                <c:pt idx="62">
                  <c:v>0.4517717705773678</c:v>
                </c:pt>
                <c:pt idx="63">
                  <c:v>0.49118665093188396</c:v>
                </c:pt>
                <c:pt idx="64">
                  <c:v>0.10364662817234356</c:v>
                </c:pt>
                <c:pt idx="65">
                  <c:v>0.26848993468431526</c:v>
                </c:pt>
                <c:pt idx="66">
                  <c:v>0.127170656577124</c:v>
                </c:pt>
                <c:pt idx="67">
                  <c:v>0.09155027802632293</c:v>
                </c:pt>
                <c:pt idx="68">
                  <c:v>0.09715181018994445</c:v>
                </c:pt>
                <c:pt idx="69">
                  <c:v>0.10758509346754343</c:v>
                </c:pt>
                <c:pt idx="70">
                  <c:v>0.0764752872813975</c:v>
                </c:pt>
                <c:pt idx="71">
                  <c:v>0.24822443160909305</c:v>
                </c:pt>
                <c:pt idx="72">
                  <c:v>0.0900508978201165</c:v>
                </c:pt>
                <c:pt idx="73">
                  <c:v>0.12056607132807214</c:v>
                </c:pt>
                <c:pt idx="74">
                  <c:v>0.6016280662156712</c:v>
                </c:pt>
                <c:pt idx="75">
                  <c:v>0.34947667875111743</c:v>
                </c:pt>
                <c:pt idx="76">
                  <c:v>0.12747590959492738</c:v>
                </c:pt>
                <c:pt idx="77">
                  <c:v>0.1311852811316968</c:v>
                </c:pt>
                <c:pt idx="78">
                  <c:v>0.1752287339154699</c:v>
                </c:pt>
                <c:pt idx="79">
                  <c:v>0.13646190607229783</c:v>
                </c:pt>
                <c:pt idx="80">
                  <c:v>0.09930958720461394</c:v>
                </c:pt>
                <c:pt idx="81">
                  <c:v>0.09224023664126214</c:v>
                </c:pt>
                <c:pt idx="82">
                  <c:v>0.15321097587077384</c:v>
                </c:pt>
                <c:pt idx="83">
                  <c:v>0.07930393650229084</c:v>
                </c:pt>
                <c:pt idx="84">
                  <c:v>0.08784604369300826</c:v>
                </c:pt>
                <c:pt idx="85">
                  <c:v>0.11004772596206013</c:v>
                </c:pt>
                <c:pt idx="86">
                  <c:v>0.10559388916743598</c:v>
                </c:pt>
                <c:pt idx="87">
                  <c:v>0.2714153768598991</c:v>
                </c:pt>
                <c:pt idx="88">
                  <c:v>0.1161222539358003</c:v>
                </c:pt>
                <c:pt idx="89">
                  <c:v>0.08283920172297261</c:v>
                </c:pt>
                <c:pt idx="90">
                  <c:v>0.1036143276952254</c:v>
                </c:pt>
                <c:pt idx="91">
                  <c:v>0.1992069631401788</c:v>
                </c:pt>
                <c:pt idx="92">
                  <c:v>0.20786801862869833</c:v>
                </c:pt>
                <c:pt idx="93">
                  <c:v>0.11908306558651789</c:v>
                </c:pt>
                <c:pt idx="94">
                  <c:v>0.11372953800723025</c:v>
                </c:pt>
                <c:pt idx="95">
                  <c:v>0.16886409556576162</c:v>
                </c:pt>
                <c:pt idx="96">
                  <c:v>0.38859102955142927</c:v>
                </c:pt>
                <c:pt idx="97">
                  <c:v>0.11001443496615804</c:v>
                </c:pt>
                <c:pt idx="98">
                  <c:v>0.12041822485739313</c:v>
                </c:pt>
                <c:pt idx="99">
                  <c:v>0.170981770112022</c:v>
                </c:pt>
                <c:pt idx="100">
                  <c:v>0.27555903462659836</c:v>
                </c:pt>
                <c:pt idx="101">
                  <c:v>0.07643377377567834</c:v>
                </c:pt>
                <c:pt idx="102">
                  <c:v>0.10265989047727132</c:v>
                </c:pt>
                <c:pt idx="103">
                  <c:v>0.10865496925262326</c:v>
                </c:pt>
                <c:pt idx="104">
                  <c:v>0.10111956675868858</c:v>
                </c:pt>
                <c:pt idx="105">
                  <c:v>0.12712847262143354</c:v>
                </c:pt>
                <c:pt idx="106">
                  <c:v>0.17250728268560858</c:v>
                </c:pt>
                <c:pt idx="107">
                  <c:v>0.1632708420170668</c:v>
                </c:pt>
                <c:pt idx="108">
                  <c:v>0.17639555761866332</c:v>
                </c:pt>
                <c:pt idx="109">
                  <c:v>0.16696095903755806</c:v>
                </c:pt>
                <c:pt idx="110">
                  <c:v>0.2979011922836858</c:v>
                </c:pt>
                <c:pt idx="111">
                  <c:v>0.2532630871568771</c:v>
                </c:pt>
                <c:pt idx="112">
                  <c:v>0.39608528714839525</c:v>
                </c:pt>
                <c:pt idx="113">
                  <c:v>0.16170467147822365</c:v>
                </c:pt>
                <c:pt idx="114">
                  <c:v>0.23886789037092604</c:v>
                </c:pt>
                <c:pt idx="115">
                  <c:v>0.23050329779541484</c:v>
                </c:pt>
                <c:pt idx="116">
                  <c:v>0.17344578791543866</c:v>
                </c:pt>
                <c:pt idx="117">
                  <c:v>0.23320274941468758</c:v>
                </c:pt>
                <c:pt idx="118">
                  <c:v>0.13309396130651716</c:v>
                </c:pt>
                <c:pt idx="119">
                  <c:v>0.333822287456605</c:v>
                </c:pt>
                <c:pt idx="120">
                  <c:v>0.20430238243746676</c:v>
                </c:pt>
                <c:pt idx="121">
                  <c:v>0.18464651640813637</c:v>
                </c:pt>
                <c:pt idx="122">
                  <c:v>0.06778982721323049</c:v>
                </c:pt>
                <c:pt idx="124">
                  <c:v>0.3891963609431814</c:v>
                </c:pt>
                <c:pt idx="125">
                  <c:v>0.1617066080563784</c:v>
                </c:pt>
                <c:pt idx="126">
                  <c:v>0.38457340195558964</c:v>
                </c:pt>
                <c:pt idx="127">
                  <c:v>0.16571148699224886</c:v>
                </c:pt>
                <c:pt idx="128">
                  <c:v>0.3654057603234907</c:v>
                </c:pt>
                <c:pt idx="129">
                  <c:v>0.18139443086345594</c:v>
                </c:pt>
                <c:pt idx="130">
                  <c:v>0.35338344050811266</c:v>
                </c:pt>
                <c:pt idx="131">
                  <c:v>0.29004982418794184</c:v>
                </c:pt>
                <c:pt idx="132">
                  <c:v>0.5973478562762333</c:v>
                </c:pt>
                <c:pt idx="133">
                  <c:v>0.30676745135721284</c:v>
                </c:pt>
                <c:pt idx="134">
                  <c:v>0.3823616239974272</c:v>
                </c:pt>
                <c:pt idx="135">
                  <c:v>1.2807689478853783</c:v>
                </c:pt>
                <c:pt idx="137">
                  <c:v>0.3925816787550432</c:v>
                </c:pt>
                <c:pt idx="139">
                  <c:v>0.22833403990501225</c:v>
                </c:pt>
                <c:pt idx="140">
                  <c:v>0.17933363938513794</c:v>
                </c:pt>
                <c:pt idx="141">
                  <c:v>0.14141860989141974</c:v>
                </c:pt>
                <c:pt idx="142">
                  <c:v>0.2394934499513078</c:v>
                </c:pt>
                <c:pt idx="143">
                  <c:v>0.5973478562762334</c:v>
                </c:pt>
                <c:pt idx="144">
                  <c:v>0.2394934499513078</c:v>
                </c:pt>
                <c:pt idx="146">
                  <c:v>0.6596060978092005</c:v>
                </c:pt>
                <c:pt idx="147">
                  <c:v>0.6498217004276071</c:v>
                </c:pt>
                <c:pt idx="148">
                  <c:v>0.3179947142690668</c:v>
                </c:pt>
                <c:pt idx="149">
                  <c:v>0.3071475399040527</c:v>
                </c:pt>
                <c:pt idx="150">
                  <c:v>0.5865843024921729</c:v>
                </c:pt>
                <c:pt idx="151">
                  <c:v>0.7739776950058764</c:v>
                </c:pt>
                <c:pt idx="152">
                  <c:v>0.594949154292264</c:v>
                </c:pt>
                <c:pt idx="153">
                  <c:v>0.7062641479151774</c:v>
                </c:pt>
                <c:pt idx="154">
                  <c:v>0.28612254883425453</c:v>
                </c:pt>
                <c:pt idx="155">
                  <c:v>0.23654898291253665</c:v>
                </c:pt>
                <c:pt idx="156">
                  <c:v>0.30576581690942234</c:v>
                </c:pt>
                <c:pt idx="157">
                  <c:v>0.9798353894130989</c:v>
                </c:pt>
                <c:pt idx="158">
                  <c:v>0.0976982572001575</c:v>
                </c:pt>
                <c:pt idx="159">
                  <c:v>0.6725457901160806</c:v>
                </c:pt>
                <c:pt idx="160">
                  <c:v>0.6103990479366047</c:v>
                </c:pt>
                <c:pt idx="161">
                  <c:v>0.1688778340387307</c:v>
                </c:pt>
                <c:pt idx="162">
                  <c:v>0.5172061587360214</c:v>
                </c:pt>
                <c:pt idx="163">
                  <c:v>0.5172061587360214</c:v>
                </c:pt>
                <c:pt idx="164">
                  <c:v>0.33078887394549233</c:v>
                </c:pt>
                <c:pt idx="166">
                  <c:v>0.8516327597630649</c:v>
                </c:pt>
              </c:numCache>
            </c:numRef>
          </c:yVal>
          <c:smooth val="0"/>
        </c:ser>
        <c:axId val="43651075"/>
        <c:axId val="57315356"/>
      </c:scatterChart>
      <c:val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57315356"/>
        <c:crosses val="autoZero"/>
        <c:crossBetween val="midCat"/>
        <c:dispUnits/>
      </c:valAx>
      <c:valAx>
        <c:axId val="57315356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PGG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3651075"/>
        <c:crosses val="autoZero"/>
        <c:crossBetween val="midCat"/>
        <c:dispUnits/>
        <c:majorUnit val="0.2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FL,abs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Daten!$I$4:$I$170</c:f>
              <c:numCache>
                <c:ptCount val="167"/>
                <c:pt idx="0">
                  <c:v>0.8091927279211046</c:v>
                </c:pt>
                <c:pt idx="1">
                  <c:v>0.9245999016767832</c:v>
                </c:pt>
                <c:pt idx="2">
                  <c:v>0.3584647542015789</c:v>
                </c:pt>
                <c:pt idx="3">
                  <c:v>0.5416645030733496</c:v>
                </c:pt>
                <c:pt idx="4">
                  <c:v>1.515137896137115</c:v>
                </c:pt>
                <c:pt idx="5">
                  <c:v>0.48545707624020845</c:v>
                </c:pt>
                <c:pt idx="6">
                  <c:v>0.4285557646709306</c:v>
                </c:pt>
                <c:pt idx="7">
                  <c:v>0.33491548251521214</c:v>
                </c:pt>
                <c:pt idx="8">
                  <c:v>0.6033093796668768</c:v>
                </c:pt>
                <c:pt idx="9">
                  <c:v>0.2273922524637393</c:v>
                </c:pt>
                <c:pt idx="10">
                  <c:v>1.1880437450611003</c:v>
                </c:pt>
                <c:pt idx="11">
                  <c:v>0.6834960532125232</c:v>
                </c:pt>
                <c:pt idx="12">
                  <c:v>5.027410309609969</c:v>
                </c:pt>
                <c:pt idx="13">
                  <c:v>0.8095101320721119</c:v>
                </c:pt>
                <c:pt idx="14">
                  <c:v>0.686604776621465</c:v>
                </c:pt>
                <c:pt idx="15">
                  <c:v>0.9332553963952226</c:v>
                </c:pt>
                <c:pt idx="16">
                  <c:v>0.899404631261002</c:v>
                </c:pt>
                <c:pt idx="17">
                  <c:v>0.718417720113692</c:v>
                </c:pt>
                <c:pt idx="18">
                  <c:v>0.718417720113692</c:v>
                </c:pt>
                <c:pt idx="19">
                  <c:v>1.715819611978972</c:v>
                </c:pt>
                <c:pt idx="20">
                  <c:v>1.6794168485643999</c:v>
                </c:pt>
                <c:pt idx="21">
                  <c:v>1.9932077771429881</c:v>
                </c:pt>
                <c:pt idx="22">
                  <c:v>0.5062878446057496</c:v>
                </c:pt>
                <c:pt idx="23">
                  <c:v>2.0596025137644918</c:v>
                </c:pt>
                <c:pt idx="24">
                  <c:v>1.539812291557205</c:v>
                </c:pt>
                <c:pt idx="25">
                  <c:v>1.8378126605841134</c:v>
                </c:pt>
                <c:pt idx="26">
                  <c:v>2.8220803720117</c:v>
                </c:pt>
                <c:pt idx="27">
                  <c:v>1.3940700814183764</c:v>
                </c:pt>
                <c:pt idx="28">
                  <c:v>1.2515167908843123</c:v>
                </c:pt>
                <c:pt idx="29">
                  <c:v>2.562807164217595</c:v>
                </c:pt>
                <c:pt idx="30">
                  <c:v>2.562807164217595</c:v>
                </c:pt>
                <c:pt idx="31">
                  <c:v>0.7304319679168697</c:v>
                </c:pt>
                <c:pt idx="32">
                  <c:v>1.1844898582687138</c:v>
                </c:pt>
                <c:pt idx="33">
                  <c:v>1.6746768150678772</c:v>
                </c:pt>
                <c:pt idx="34">
                  <c:v>4.065748198572578</c:v>
                </c:pt>
                <c:pt idx="35">
                  <c:v>0.46499719739235956</c:v>
                </c:pt>
                <c:pt idx="36">
                  <c:v>1.1480761663759445</c:v>
                </c:pt>
                <c:pt idx="37">
                  <c:v>2.0596025137644918</c:v>
                </c:pt>
                <c:pt idx="38">
                  <c:v>0.7607459185700827</c:v>
                </c:pt>
                <c:pt idx="39">
                  <c:v>0.5984985411664302</c:v>
                </c:pt>
                <c:pt idx="40">
                  <c:v>0.47500344615100387</c:v>
                </c:pt>
                <c:pt idx="41">
                  <c:v>0.3747835683011006</c:v>
                </c:pt>
                <c:pt idx="42">
                  <c:v>1.165128866209133</c:v>
                </c:pt>
                <c:pt idx="43">
                  <c:v>1.2074046612489628</c:v>
                </c:pt>
                <c:pt idx="44">
                  <c:v>1.9580361777487991</c:v>
                </c:pt>
                <c:pt idx="45">
                  <c:v>1.8445912394902948</c:v>
                </c:pt>
                <c:pt idx="46">
                  <c:v>0.8091927279211046</c:v>
                </c:pt>
                <c:pt idx="47">
                  <c:v>5.352283669263646</c:v>
                </c:pt>
                <c:pt idx="48">
                  <c:v>0.718908205391683</c:v>
                </c:pt>
                <c:pt idx="49">
                  <c:v>1.8412604909412313</c:v>
                </c:pt>
                <c:pt idx="50">
                  <c:v>1.9094617886161185</c:v>
                </c:pt>
                <c:pt idx="51">
                  <c:v>0.930193262924226</c:v>
                </c:pt>
                <c:pt idx="52">
                  <c:v>0.41108872546373715</c:v>
                </c:pt>
                <c:pt idx="53">
                  <c:v>1.332206922806641</c:v>
                </c:pt>
                <c:pt idx="54">
                  <c:v>0.9673154846971863</c:v>
                </c:pt>
                <c:pt idx="55">
                  <c:v>0.8783797277153339</c:v>
                </c:pt>
                <c:pt idx="56">
                  <c:v>0.4200158251242995</c:v>
                </c:pt>
                <c:pt idx="57">
                  <c:v>0.30423027535930347</c:v>
                </c:pt>
                <c:pt idx="58">
                  <c:v>0.8091927279211046</c:v>
                </c:pt>
                <c:pt idx="59">
                  <c:v>0.6978638065812343</c:v>
                </c:pt>
                <c:pt idx="60">
                  <c:v>1.9635874487811689</c:v>
                </c:pt>
                <c:pt idx="61">
                  <c:v>4.234850854505558</c:v>
                </c:pt>
                <c:pt idx="62">
                  <c:v>6.871772866186145</c:v>
                </c:pt>
                <c:pt idx="63">
                  <c:v>6.286656081725228</c:v>
                </c:pt>
                <c:pt idx="64">
                  <c:v>0.7587534455595287</c:v>
                </c:pt>
                <c:pt idx="65">
                  <c:v>0.18993306306891766</c:v>
                </c:pt>
                <c:pt idx="66">
                  <c:v>1.17065848447216</c:v>
                </c:pt>
                <c:pt idx="67">
                  <c:v>0.5502799336715601</c:v>
                </c:pt>
                <c:pt idx="68">
                  <c:v>0.2518105714141828</c:v>
                </c:pt>
                <c:pt idx="69">
                  <c:v>0.2850932768085642</c:v>
                </c:pt>
                <c:pt idx="70">
                  <c:v>0.6752870906626398</c:v>
                </c:pt>
                <c:pt idx="71">
                  <c:v>1.9244352330554568</c:v>
                </c:pt>
                <c:pt idx="72">
                  <c:v>3.850897057177031</c:v>
                </c:pt>
                <c:pt idx="73">
                  <c:v>0.8660724724813244</c:v>
                </c:pt>
                <c:pt idx="74">
                  <c:v>5.02806535736427</c:v>
                </c:pt>
                <c:pt idx="75">
                  <c:v>3.2766741734807407</c:v>
                </c:pt>
                <c:pt idx="76">
                  <c:v>2.975909594927372</c:v>
                </c:pt>
                <c:pt idx="77">
                  <c:v>1.385281894636243</c:v>
                </c:pt>
                <c:pt idx="78">
                  <c:v>1.2287353459813677</c:v>
                </c:pt>
                <c:pt idx="79">
                  <c:v>1.4619060722978303</c:v>
                </c:pt>
                <c:pt idx="80">
                  <c:v>0.7095868231442277</c:v>
                </c:pt>
                <c:pt idx="81">
                  <c:v>0.24023664126214106</c:v>
                </c:pt>
                <c:pt idx="82">
                  <c:v>1.210976824448166</c:v>
                </c:pt>
                <c:pt idx="83">
                  <c:v>0.30393554861652156</c:v>
                </c:pt>
                <c:pt idx="84">
                  <c:v>0.3460417856596262</c:v>
                </c:pt>
                <c:pt idx="85">
                  <c:v>0.6477244361812212</c:v>
                </c:pt>
                <c:pt idx="86">
                  <c:v>0.6938876415570739</c:v>
                </c:pt>
                <c:pt idx="87">
                  <c:v>2.015376287694483</c:v>
                </c:pt>
                <c:pt idx="88">
                  <c:v>0.8222518377167959</c:v>
                </c:pt>
                <c:pt idx="89">
                  <c:v>0.43920305811665483</c:v>
                </c:pt>
                <c:pt idx="90">
                  <c:v>0.31432750449053903</c:v>
                </c:pt>
                <c:pt idx="91">
                  <c:v>1.0069666687737715</c:v>
                </c:pt>
                <c:pt idx="92">
                  <c:v>0.26802015457724804</c:v>
                </c:pt>
                <c:pt idx="93">
                  <c:v>0.6830640606389768</c:v>
                </c:pt>
                <c:pt idx="94">
                  <c:v>3.6295376257605128</c:v>
                </c:pt>
                <c:pt idx="95">
                  <c:v>3.3640936584130086</c:v>
                </c:pt>
                <c:pt idx="96">
                  <c:v>8.191027071875995</c:v>
                </c:pt>
                <c:pt idx="97">
                  <c:v>0.7144319144002175</c:v>
                </c:pt>
                <c:pt idx="98">
                  <c:v>0.31822447592339864</c:v>
                </c:pt>
                <c:pt idx="99">
                  <c:v>0.28177411745367303</c:v>
                </c:pt>
                <c:pt idx="100">
                  <c:v>1.1590311933708464</c:v>
                </c:pt>
                <c:pt idx="101">
                  <c:v>0.13377453861778038</c:v>
                </c:pt>
                <c:pt idx="102">
                  <c:v>0.6598914309456371</c:v>
                </c:pt>
                <c:pt idx="103">
                  <c:v>0.6549692526232561</c:v>
                </c:pt>
                <c:pt idx="104">
                  <c:v>2.119566758688575</c:v>
                </c:pt>
                <c:pt idx="105">
                  <c:v>3.12847262143354</c:v>
                </c:pt>
                <c:pt idx="106">
                  <c:v>2.507282685608563</c:v>
                </c:pt>
                <c:pt idx="107">
                  <c:v>2.2708420170668075</c:v>
                </c:pt>
                <c:pt idx="108">
                  <c:v>7.514729713382748</c:v>
                </c:pt>
                <c:pt idx="109">
                  <c:v>5.9609590375580686</c:v>
                </c:pt>
                <c:pt idx="110">
                  <c:v>3.901192283685765</c:v>
                </c:pt>
                <c:pt idx="111">
                  <c:v>2.263087156877114</c:v>
                </c:pt>
                <c:pt idx="112">
                  <c:v>11.327882382621103</c:v>
                </c:pt>
                <c:pt idx="113">
                  <c:v>5.704671478223649</c:v>
                </c:pt>
                <c:pt idx="114">
                  <c:v>0.8678903709260309</c:v>
                </c:pt>
                <c:pt idx="115">
                  <c:v>0.5032977954148486</c:v>
                </c:pt>
                <c:pt idx="116">
                  <c:v>2.4457879154386655</c:v>
                </c:pt>
                <c:pt idx="117">
                  <c:v>0.7027494146875887</c:v>
                </c:pt>
                <c:pt idx="118">
                  <c:v>1.4765228803333896</c:v>
                </c:pt>
                <c:pt idx="119">
                  <c:v>0.8214612783997084</c:v>
                </c:pt>
                <c:pt idx="120">
                  <c:v>1.5082737158872268</c:v>
                </c:pt>
                <c:pt idx="121">
                  <c:v>1.728137187936549</c:v>
                </c:pt>
                <c:pt idx="122">
                  <c:v>0.1908957978717327</c:v>
                </c:pt>
                <c:pt idx="124">
                  <c:v>7.54105803298193</c:v>
                </c:pt>
                <c:pt idx="125">
                  <c:v>0.20660519535546226</c:v>
                </c:pt>
                <c:pt idx="126">
                  <c:v>1.5659638115484031</c:v>
                </c:pt>
                <c:pt idx="127">
                  <c:v>0.7114888995974913</c:v>
                </c:pt>
                <c:pt idx="128">
                  <c:v>9.24891416575249</c:v>
                </c:pt>
                <c:pt idx="129">
                  <c:v>3.021158692650699</c:v>
                </c:pt>
                <c:pt idx="130">
                  <c:v>3.483438982233756</c:v>
                </c:pt>
                <c:pt idx="131">
                  <c:v>0.06982130784539807</c:v>
                </c:pt>
                <c:pt idx="132">
                  <c:v>3.227953180228146</c:v>
                </c:pt>
                <c:pt idx="133">
                  <c:v>6.66745002206878</c:v>
                </c:pt>
                <c:pt idx="134">
                  <c:v>2.2616226622831386</c:v>
                </c:pt>
                <c:pt idx="135">
                  <c:v>17.268944070681176</c:v>
                </c:pt>
                <c:pt idx="137">
                  <c:v>3.5247668499402875</c:v>
                </c:pt>
                <c:pt idx="139">
                  <c:v>0.434041706993453</c:v>
                </c:pt>
                <c:pt idx="140">
                  <c:v>0.5820446336809293</c:v>
                </c:pt>
                <c:pt idx="141">
                  <c:v>0.31860760260139975</c:v>
                </c:pt>
                <c:pt idx="142">
                  <c:v>1.3934514771867201</c:v>
                </c:pt>
                <c:pt idx="143">
                  <c:v>3.227953180228142</c:v>
                </c:pt>
                <c:pt idx="144">
                  <c:v>1.3934514771867201</c:v>
                </c:pt>
                <c:pt idx="146">
                  <c:v>0.9674269467983253</c:v>
                </c:pt>
                <c:pt idx="147">
                  <c:v>0.5217069125924727</c:v>
                </c:pt>
                <c:pt idx="148">
                  <c:v>4.094712743187861</c:v>
                </c:pt>
                <c:pt idx="149">
                  <c:v>0.5475385689086275</c:v>
                </c:pt>
                <c:pt idx="150">
                  <c:v>0.6306519093855899</c:v>
                </c:pt>
                <c:pt idx="151">
                  <c:v>17.877699392778258</c:v>
                </c:pt>
                <c:pt idx="152">
                  <c:v>5.249156390347535</c:v>
                </c:pt>
                <c:pt idx="153">
                  <c:v>0.5363575849086626</c:v>
                </c:pt>
                <c:pt idx="154">
                  <c:v>2.0631850532729317</c:v>
                </c:pt>
                <c:pt idx="155">
                  <c:v>0.9489825310669168</c:v>
                </c:pt>
                <c:pt idx="156">
                  <c:v>0.03000987778191093</c:v>
                </c:pt>
                <c:pt idx="157">
                  <c:v>0.1353876964851207</c:v>
                </c:pt>
                <c:pt idx="158">
                  <c:v>2.289078739220275</c:v>
                </c:pt>
                <c:pt idx="159">
                  <c:v>7.545790116080634</c:v>
                </c:pt>
                <c:pt idx="160">
                  <c:v>0.2990532771809129</c:v>
                </c:pt>
                <c:pt idx="161">
                  <c:v>2.9778363275490545</c:v>
                </c:pt>
                <c:pt idx="162">
                  <c:v>7.506157973081972</c:v>
                </c:pt>
                <c:pt idx="163">
                  <c:v>7.506157973081972</c:v>
                </c:pt>
                <c:pt idx="164">
                  <c:v>8.18887165667401</c:v>
                </c:pt>
                <c:pt idx="166">
                  <c:v>3.0151774417717276</c:v>
                </c:pt>
              </c:numCache>
            </c:numRef>
          </c:xVal>
          <c:yVal>
            <c:numRef>
              <c:f>Daten!$D$4:$D$170</c:f>
              <c:numCache>
                <c:ptCount val="167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14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13</c:v>
                </c:pt>
                <c:pt idx="22">
                  <c:v>7</c:v>
                </c:pt>
                <c:pt idx="23">
                  <c:v>10</c:v>
                </c:pt>
                <c:pt idx="24">
                  <c:v>6</c:v>
                </c:pt>
                <c:pt idx="25">
                  <c:v>6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8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11</c:v>
                </c:pt>
                <c:pt idx="43">
                  <c:v>7</c:v>
                </c:pt>
                <c:pt idx="44">
                  <c:v>4</c:v>
                </c:pt>
                <c:pt idx="45">
                  <c:v>16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7</c:v>
                </c:pt>
                <c:pt idx="54">
                  <c:v>4</c:v>
                </c:pt>
                <c:pt idx="55">
                  <c:v>12</c:v>
                </c:pt>
                <c:pt idx="56">
                  <c:v>8</c:v>
                </c:pt>
                <c:pt idx="57">
                  <c:v>7</c:v>
                </c:pt>
                <c:pt idx="58">
                  <c:v>9</c:v>
                </c:pt>
                <c:pt idx="59">
                  <c:v>7</c:v>
                </c:pt>
                <c:pt idx="60">
                  <c:v>7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7</c:v>
                </c:pt>
                <c:pt idx="65">
                  <c:v>18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6</c:v>
                </c:pt>
                <c:pt idx="73">
                  <c:v>5</c:v>
                </c:pt>
                <c:pt idx="74">
                  <c:v>10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4</c:v>
                </c:pt>
                <c:pt idx="85">
                  <c:v>6</c:v>
                </c:pt>
                <c:pt idx="86">
                  <c:v>4</c:v>
                </c:pt>
                <c:pt idx="87">
                  <c:v>10</c:v>
                </c:pt>
                <c:pt idx="88">
                  <c:v>7</c:v>
                </c:pt>
                <c:pt idx="89">
                  <c:v>6</c:v>
                </c:pt>
                <c:pt idx="90">
                  <c:v>5</c:v>
                </c:pt>
                <c:pt idx="91">
                  <c:v>8</c:v>
                </c:pt>
                <c:pt idx="92">
                  <c:v>10</c:v>
                </c:pt>
                <c:pt idx="93">
                  <c:v>5</c:v>
                </c:pt>
                <c:pt idx="94">
                  <c:v>4</c:v>
                </c:pt>
                <c:pt idx="95">
                  <c:v>7</c:v>
                </c:pt>
                <c:pt idx="96">
                  <c:v>15</c:v>
                </c:pt>
                <c:pt idx="97">
                  <c:v>4</c:v>
                </c:pt>
                <c:pt idx="98">
                  <c:v>4</c:v>
                </c:pt>
                <c:pt idx="99">
                  <c:v>6</c:v>
                </c:pt>
                <c:pt idx="100">
                  <c:v>8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10</c:v>
                </c:pt>
                <c:pt idx="113">
                  <c:v>4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6</c:v>
                </c:pt>
                <c:pt idx="118">
                  <c:v>5</c:v>
                </c:pt>
                <c:pt idx="119">
                  <c:v>8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8</c:v>
                </c:pt>
                <c:pt idx="127">
                  <c:v>5</c:v>
                </c:pt>
                <c:pt idx="128">
                  <c:v>9</c:v>
                </c:pt>
                <c:pt idx="129">
                  <c:v>7</c:v>
                </c:pt>
                <c:pt idx="130">
                  <c:v>14</c:v>
                </c:pt>
                <c:pt idx="131">
                  <c:v>13</c:v>
                </c:pt>
                <c:pt idx="132">
                  <c:v>16</c:v>
                </c:pt>
                <c:pt idx="133">
                  <c:v>10</c:v>
                </c:pt>
                <c:pt idx="134">
                  <c:v>19</c:v>
                </c:pt>
                <c:pt idx="135">
                  <c:v>41</c:v>
                </c:pt>
                <c:pt idx="137">
                  <c:v>11</c:v>
                </c:pt>
                <c:pt idx="139">
                  <c:v>9</c:v>
                </c:pt>
                <c:pt idx="140">
                  <c:v>6</c:v>
                </c:pt>
                <c:pt idx="141">
                  <c:v>4</c:v>
                </c:pt>
                <c:pt idx="142">
                  <c:v>8</c:v>
                </c:pt>
                <c:pt idx="143">
                  <c:v>16</c:v>
                </c:pt>
                <c:pt idx="144">
                  <c:v>8</c:v>
                </c:pt>
                <c:pt idx="146">
                  <c:v>20</c:v>
                </c:pt>
                <c:pt idx="147">
                  <c:v>20</c:v>
                </c:pt>
                <c:pt idx="148">
                  <c:v>9</c:v>
                </c:pt>
                <c:pt idx="149">
                  <c:v>10</c:v>
                </c:pt>
                <c:pt idx="150">
                  <c:v>16</c:v>
                </c:pt>
                <c:pt idx="151">
                  <c:v>28</c:v>
                </c:pt>
                <c:pt idx="152">
                  <c:v>19</c:v>
                </c:pt>
                <c:pt idx="153">
                  <c:v>24</c:v>
                </c:pt>
                <c:pt idx="154">
                  <c:v>16</c:v>
                </c:pt>
                <c:pt idx="155">
                  <c:v>5</c:v>
                </c:pt>
                <c:pt idx="156">
                  <c:v>10</c:v>
                </c:pt>
                <c:pt idx="157">
                  <c:v>28</c:v>
                </c:pt>
                <c:pt idx="158">
                  <c:v>6</c:v>
                </c:pt>
                <c:pt idx="159">
                  <c:v>7</c:v>
                </c:pt>
                <c:pt idx="160">
                  <c:v>21</c:v>
                </c:pt>
                <c:pt idx="161">
                  <c:v>5</c:v>
                </c:pt>
                <c:pt idx="162">
                  <c:v>14</c:v>
                </c:pt>
                <c:pt idx="163">
                  <c:v>14</c:v>
                </c:pt>
                <c:pt idx="164">
                  <c:v>7</c:v>
                </c:pt>
                <c:pt idx="166">
                  <c:v>16</c:v>
                </c:pt>
              </c:numCache>
            </c:numRef>
          </c:yVal>
          <c:smooth val="0"/>
        </c:ser>
        <c:axId val="46076157"/>
        <c:axId val="12032230"/>
      </c:scatterChart>
      <c:val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2032230"/>
        <c:crosses val="autoZero"/>
        <c:crossBetween val="midCat"/>
        <c:dispUnits/>
      </c:val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nEckpunkte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761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Daten!$O$1</c:f>
              <c:strCache>
                <c:ptCount val="1"/>
                <c:pt idx="0">
                  <c:v>Formzahl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Daten!$I$4:$I$170</c:f>
              <c:numCache>
                <c:ptCount val="167"/>
                <c:pt idx="0">
                  <c:v>0.8091927279211046</c:v>
                </c:pt>
                <c:pt idx="1">
                  <c:v>0.9245999016767832</c:v>
                </c:pt>
                <c:pt idx="2">
                  <c:v>0.3584647542015789</c:v>
                </c:pt>
                <c:pt idx="3">
                  <c:v>0.5416645030733496</c:v>
                </c:pt>
                <c:pt idx="4">
                  <c:v>1.515137896137115</c:v>
                </c:pt>
                <c:pt idx="5">
                  <c:v>0.48545707624020845</c:v>
                </c:pt>
                <c:pt idx="6">
                  <c:v>0.4285557646709306</c:v>
                </c:pt>
                <c:pt idx="7">
                  <c:v>0.33491548251521214</c:v>
                </c:pt>
                <c:pt idx="8">
                  <c:v>0.6033093796668768</c:v>
                </c:pt>
                <c:pt idx="9">
                  <c:v>0.2273922524637393</c:v>
                </c:pt>
                <c:pt idx="10">
                  <c:v>1.1880437450611003</c:v>
                </c:pt>
                <c:pt idx="11">
                  <c:v>0.6834960532125232</c:v>
                </c:pt>
                <c:pt idx="12">
                  <c:v>5.027410309609969</c:v>
                </c:pt>
                <c:pt idx="13">
                  <c:v>0.8095101320721119</c:v>
                </c:pt>
                <c:pt idx="14">
                  <c:v>0.686604776621465</c:v>
                </c:pt>
                <c:pt idx="15">
                  <c:v>0.9332553963952226</c:v>
                </c:pt>
                <c:pt idx="16">
                  <c:v>0.899404631261002</c:v>
                </c:pt>
                <c:pt idx="17">
                  <c:v>0.718417720113692</c:v>
                </c:pt>
                <c:pt idx="18">
                  <c:v>0.718417720113692</c:v>
                </c:pt>
                <c:pt idx="19">
                  <c:v>1.715819611978972</c:v>
                </c:pt>
                <c:pt idx="20">
                  <c:v>1.6794168485643999</c:v>
                </c:pt>
                <c:pt idx="21">
                  <c:v>1.9932077771429881</c:v>
                </c:pt>
                <c:pt idx="22">
                  <c:v>0.5062878446057496</c:v>
                </c:pt>
                <c:pt idx="23">
                  <c:v>2.0596025137644918</c:v>
                </c:pt>
                <c:pt idx="24">
                  <c:v>1.539812291557205</c:v>
                </c:pt>
                <c:pt idx="25">
                  <c:v>1.8378126605841134</c:v>
                </c:pt>
                <c:pt idx="26">
                  <c:v>2.8220803720117</c:v>
                </c:pt>
                <c:pt idx="27">
                  <c:v>1.3940700814183764</c:v>
                </c:pt>
                <c:pt idx="28">
                  <c:v>1.2515167908843123</c:v>
                </c:pt>
                <c:pt idx="29">
                  <c:v>2.562807164217595</c:v>
                </c:pt>
                <c:pt idx="30">
                  <c:v>2.562807164217595</c:v>
                </c:pt>
                <c:pt idx="31">
                  <c:v>0.7304319679168697</c:v>
                </c:pt>
                <c:pt idx="32">
                  <c:v>1.1844898582687138</c:v>
                </c:pt>
                <c:pt idx="33">
                  <c:v>1.6746768150678772</c:v>
                </c:pt>
                <c:pt idx="34">
                  <c:v>4.065748198572578</c:v>
                </c:pt>
                <c:pt idx="35">
                  <c:v>0.46499719739235956</c:v>
                </c:pt>
                <c:pt idx="36">
                  <c:v>1.1480761663759445</c:v>
                </c:pt>
                <c:pt idx="37">
                  <c:v>2.0596025137644918</c:v>
                </c:pt>
                <c:pt idx="38">
                  <c:v>0.7607459185700827</c:v>
                </c:pt>
                <c:pt idx="39">
                  <c:v>0.5984985411664302</c:v>
                </c:pt>
                <c:pt idx="40">
                  <c:v>0.47500344615100387</c:v>
                </c:pt>
                <c:pt idx="41">
                  <c:v>0.3747835683011006</c:v>
                </c:pt>
                <c:pt idx="42">
                  <c:v>1.165128866209133</c:v>
                </c:pt>
                <c:pt idx="43">
                  <c:v>1.2074046612489628</c:v>
                </c:pt>
                <c:pt idx="44">
                  <c:v>1.9580361777487991</c:v>
                </c:pt>
                <c:pt idx="45">
                  <c:v>1.8445912394902948</c:v>
                </c:pt>
                <c:pt idx="46">
                  <c:v>0.8091927279211046</c:v>
                </c:pt>
                <c:pt idx="47">
                  <c:v>5.352283669263646</c:v>
                </c:pt>
                <c:pt idx="48">
                  <c:v>0.718908205391683</c:v>
                </c:pt>
                <c:pt idx="49">
                  <c:v>1.8412604909412313</c:v>
                </c:pt>
                <c:pt idx="50">
                  <c:v>1.9094617886161185</c:v>
                </c:pt>
                <c:pt idx="51">
                  <c:v>0.930193262924226</c:v>
                </c:pt>
                <c:pt idx="52">
                  <c:v>0.41108872546373715</c:v>
                </c:pt>
                <c:pt idx="53">
                  <c:v>1.332206922806641</c:v>
                </c:pt>
                <c:pt idx="54">
                  <c:v>0.9673154846971863</c:v>
                </c:pt>
                <c:pt idx="55">
                  <c:v>0.8783797277153339</c:v>
                </c:pt>
                <c:pt idx="56">
                  <c:v>0.4200158251242995</c:v>
                </c:pt>
                <c:pt idx="57">
                  <c:v>0.30423027535930347</c:v>
                </c:pt>
                <c:pt idx="58">
                  <c:v>0.8091927279211046</c:v>
                </c:pt>
                <c:pt idx="59">
                  <c:v>0.6978638065812343</c:v>
                </c:pt>
                <c:pt idx="60">
                  <c:v>1.9635874487811689</c:v>
                </c:pt>
                <c:pt idx="61">
                  <c:v>4.234850854505558</c:v>
                </c:pt>
                <c:pt idx="62">
                  <c:v>6.871772866186145</c:v>
                </c:pt>
                <c:pt idx="63">
                  <c:v>6.286656081725228</c:v>
                </c:pt>
                <c:pt idx="64">
                  <c:v>0.7587534455595287</c:v>
                </c:pt>
                <c:pt idx="65">
                  <c:v>0.18993306306891766</c:v>
                </c:pt>
                <c:pt idx="66">
                  <c:v>1.17065848447216</c:v>
                </c:pt>
                <c:pt idx="67">
                  <c:v>0.5502799336715601</c:v>
                </c:pt>
                <c:pt idx="68">
                  <c:v>0.2518105714141828</c:v>
                </c:pt>
                <c:pt idx="69">
                  <c:v>0.2850932768085642</c:v>
                </c:pt>
                <c:pt idx="70">
                  <c:v>0.6752870906626398</c:v>
                </c:pt>
                <c:pt idx="71">
                  <c:v>1.9244352330554568</c:v>
                </c:pt>
                <c:pt idx="72">
                  <c:v>3.850897057177031</c:v>
                </c:pt>
                <c:pt idx="73">
                  <c:v>0.8660724724813244</c:v>
                </c:pt>
                <c:pt idx="74">
                  <c:v>5.02806535736427</c:v>
                </c:pt>
                <c:pt idx="75">
                  <c:v>3.2766741734807407</c:v>
                </c:pt>
                <c:pt idx="76">
                  <c:v>2.975909594927372</c:v>
                </c:pt>
                <c:pt idx="77">
                  <c:v>1.385281894636243</c:v>
                </c:pt>
                <c:pt idx="78">
                  <c:v>1.2287353459813677</c:v>
                </c:pt>
                <c:pt idx="79">
                  <c:v>1.4619060722978303</c:v>
                </c:pt>
                <c:pt idx="80">
                  <c:v>0.7095868231442277</c:v>
                </c:pt>
                <c:pt idx="81">
                  <c:v>0.24023664126214106</c:v>
                </c:pt>
                <c:pt idx="82">
                  <c:v>1.210976824448166</c:v>
                </c:pt>
                <c:pt idx="83">
                  <c:v>0.30393554861652156</c:v>
                </c:pt>
                <c:pt idx="84">
                  <c:v>0.3460417856596262</c:v>
                </c:pt>
                <c:pt idx="85">
                  <c:v>0.6477244361812212</c:v>
                </c:pt>
                <c:pt idx="86">
                  <c:v>0.6938876415570739</c:v>
                </c:pt>
                <c:pt idx="87">
                  <c:v>2.015376287694483</c:v>
                </c:pt>
                <c:pt idx="88">
                  <c:v>0.8222518377167959</c:v>
                </c:pt>
                <c:pt idx="89">
                  <c:v>0.43920305811665483</c:v>
                </c:pt>
                <c:pt idx="90">
                  <c:v>0.31432750449053903</c:v>
                </c:pt>
                <c:pt idx="91">
                  <c:v>1.0069666687737715</c:v>
                </c:pt>
                <c:pt idx="92">
                  <c:v>0.26802015457724804</c:v>
                </c:pt>
                <c:pt idx="93">
                  <c:v>0.6830640606389768</c:v>
                </c:pt>
                <c:pt idx="94">
                  <c:v>3.6295376257605128</c:v>
                </c:pt>
                <c:pt idx="95">
                  <c:v>3.3640936584130086</c:v>
                </c:pt>
                <c:pt idx="96">
                  <c:v>8.191027071875995</c:v>
                </c:pt>
                <c:pt idx="97">
                  <c:v>0.7144319144002175</c:v>
                </c:pt>
                <c:pt idx="98">
                  <c:v>0.31822447592339864</c:v>
                </c:pt>
                <c:pt idx="99">
                  <c:v>0.28177411745367303</c:v>
                </c:pt>
                <c:pt idx="100">
                  <c:v>1.1590311933708464</c:v>
                </c:pt>
                <c:pt idx="101">
                  <c:v>0.13377453861778038</c:v>
                </c:pt>
                <c:pt idx="102">
                  <c:v>0.6598914309456371</c:v>
                </c:pt>
                <c:pt idx="103">
                  <c:v>0.6549692526232561</c:v>
                </c:pt>
                <c:pt idx="104">
                  <c:v>2.119566758688575</c:v>
                </c:pt>
                <c:pt idx="105">
                  <c:v>3.12847262143354</c:v>
                </c:pt>
                <c:pt idx="106">
                  <c:v>2.507282685608563</c:v>
                </c:pt>
                <c:pt idx="107">
                  <c:v>2.2708420170668075</c:v>
                </c:pt>
                <c:pt idx="108">
                  <c:v>7.514729713382748</c:v>
                </c:pt>
                <c:pt idx="109">
                  <c:v>5.9609590375580686</c:v>
                </c:pt>
                <c:pt idx="110">
                  <c:v>3.901192283685765</c:v>
                </c:pt>
                <c:pt idx="111">
                  <c:v>2.263087156877114</c:v>
                </c:pt>
                <c:pt idx="112">
                  <c:v>11.327882382621103</c:v>
                </c:pt>
                <c:pt idx="113">
                  <c:v>5.704671478223649</c:v>
                </c:pt>
                <c:pt idx="114">
                  <c:v>0.8678903709260309</c:v>
                </c:pt>
                <c:pt idx="115">
                  <c:v>0.5032977954148486</c:v>
                </c:pt>
                <c:pt idx="116">
                  <c:v>2.4457879154386655</c:v>
                </c:pt>
                <c:pt idx="117">
                  <c:v>0.7027494146875887</c:v>
                </c:pt>
                <c:pt idx="118">
                  <c:v>1.4765228803333896</c:v>
                </c:pt>
                <c:pt idx="119">
                  <c:v>0.8214612783997084</c:v>
                </c:pt>
                <c:pt idx="120">
                  <c:v>1.5082737158872268</c:v>
                </c:pt>
                <c:pt idx="121">
                  <c:v>1.728137187936549</c:v>
                </c:pt>
                <c:pt idx="122">
                  <c:v>0.1908957978717327</c:v>
                </c:pt>
                <c:pt idx="124">
                  <c:v>7.54105803298193</c:v>
                </c:pt>
                <c:pt idx="125">
                  <c:v>0.20660519535546226</c:v>
                </c:pt>
                <c:pt idx="126">
                  <c:v>1.5659638115484031</c:v>
                </c:pt>
                <c:pt idx="127">
                  <c:v>0.7114888995974913</c:v>
                </c:pt>
                <c:pt idx="128">
                  <c:v>9.24891416575249</c:v>
                </c:pt>
                <c:pt idx="129">
                  <c:v>3.021158692650699</c:v>
                </c:pt>
                <c:pt idx="130">
                  <c:v>3.483438982233756</c:v>
                </c:pt>
                <c:pt idx="131">
                  <c:v>0.06982130784539807</c:v>
                </c:pt>
                <c:pt idx="132">
                  <c:v>3.227953180228146</c:v>
                </c:pt>
                <c:pt idx="133">
                  <c:v>6.66745002206878</c:v>
                </c:pt>
                <c:pt idx="134">
                  <c:v>2.2616226622831386</c:v>
                </c:pt>
                <c:pt idx="135">
                  <c:v>17.268944070681176</c:v>
                </c:pt>
                <c:pt idx="137">
                  <c:v>3.5247668499402875</c:v>
                </c:pt>
                <c:pt idx="139">
                  <c:v>0.434041706993453</c:v>
                </c:pt>
                <c:pt idx="140">
                  <c:v>0.5820446336809293</c:v>
                </c:pt>
                <c:pt idx="141">
                  <c:v>0.31860760260139975</c:v>
                </c:pt>
                <c:pt idx="142">
                  <c:v>1.3934514771867201</c:v>
                </c:pt>
                <c:pt idx="143">
                  <c:v>3.227953180228142</c:v>
                </c:pt>
                <c:pt idx="144">
                  <c:v>1.3934514771867201</c:v>
                </c:pt>
                <c:pt idx="146">
                  <c:v>0.9674269467983253</c:v>
                </c:pt>
                <c:pt idx="147">
                  <c:v>0.5217069125924727</c:v>
                </c:pt>
                <c:pt idx="148">
                  <c:v>4.094712743187861</c:v>
                </c:pt>
                <c:pt idx="149">
                  <c:v>0.5475385689086275</c:v>
                </c:pt>
                <c:pt idx="150">
                  <c:v>0.6306519093855899</c:v>
                </c:pt>
                <c:pt idx="151">
                  <c:v>17.877699392778258</c:v>
                </c:pt>
                <c:pt idx="152">
                  <c:v>5.249156390347535</c:v>
                </c:pt>
                <c:pt idx="153">
                  <c:v>0.5363575849086626</c:v>
                </c:pt>
                <c:pt idx="154">
                  <c:v>2.0631850532729317</c:v>
                </c:pt>
                <c:pt idx="155">
                  <c:v>0.9489825310669168</c:v>
                </c:pt>
                <c:pt idx="156">
                  <c:v>0.03000987778191093</c:v>
                </c:pt>
                <c:pt idx="157">
                  <c:v>0.1353876964851207</c:v>
                </c:pt>
                <c:pt idx="158">
                  <c:v>2.289078739220275</c:v>
                </c:pt>
                <c:pt idx="159">
                  <c:v>7.545790116080634</c:v>
                </c:pt>
                <c:pt idx="160">
                  <c:v>0.2990532771809129</c:v>
                </c:pt>
                <c:pt idx="161">
                  <c:v>2.9778363275490545</c:v>
                </c:pt>
                <c:pt idx="162">
                  <c:v>7.506157973081972</c:v>
                </c:pt>
                <c:pt idx="163">
                  <c:v>7.506157973081972</c:v>
                </c:pt>
                <c:pt idx="164">
                  <c:v>8.18887165667401</c:v>
                </c:pt>
                <c:pt idx="166">
                  <c:v>3.0151774417717276</c:v>
                </c:pt>
              </c:numCache>
            </c:numRef>
          </c:xVal>
          <c:yVal>
            <c:numRef>
              <c:f>Daten!$O$4:$O$170</c:f>
              <c:numCache>
                <c:ptCount val="167"/>
                <c:pt idx="0">
                  <c:v>2.0119785068173175</c:v>
                </c:pt>
                <c:pt idx="1">
                  <c:v>1.90387297090245</c:v>
                </c:pt>
                <c:pt idx="2">
                  <c:v>0.47113834208166305</c:v>
                </c:pt>
                <c:pt idx="3">
                  <c:v>0.24511712787276976</c:v>
                </c:pt>
                <c:pt idx="4">
                  <c:v>1.8785604378427203</c:v>
                </c:pt>
                <c:pt idx="5">
                  <c:v>1.0855839649164827</c:v>
                </c:pt>
                <c:pt idx="6">
                  <c:v>0.5358711827489792</c:v>
                </c:pt>
                <c:pt idx="7">
                  <c:v>0.7088980372265176</c:v>
                </c:pt>
                <c:pt idx="8">
                  <c:v>0.8935732159149491</c:v>
                </c:pt>
                <c:pt idx="9">
                  <c:v>0.9053030610259978</c:v>
                </c:pt>
                <c:pt idx="10">
                  <c:v>1.1072924487228442</c:v>
                </c:pt>
                <c:pt idx="11">
                  <c:v>1.0813114607461838</c:v>
                </c:pt>
                <c:pt idx="12">
                  <c:v>1.3407417600642755</c:v>
                </c:pt>
                <c:pt idx="13">
                  <c:v>0.742849813115966</c:v>
                </c:pt>
                <c:pt idx="14">
                  <c:v>0.6901140690732065</c:v>
                </c:pt>
                <c:pt idx="15">
                  <c:v>1.4253325771093832</c:v>
                </c:pt>
                <c:pt idx="16">
                  <c:v>1.0550302457951033</c:v>
                </c:pt>
                <c:pt idx="17">
                  <c:v>1.379827508912111</c:v>
                </c:pt>
                <c:pt idx="18">
                  <c:v>1.379827508912111</c:v>
                </c:pt>
                <c:pt idx="19">
                  <c:v>0.8246487756426162</c:v>
                </c:pt>
                <c:pt idx="20">
                  <c:v>0.5744758831723656</c:v>
                </c:pt>
                <c:pt idx="21">
                  <c:v>0.6864583382500447</c:v>
                </c:pt>
                <c:pt idx="22">
                  <c:v>1.449033802827337</c:v>
                </c:pt>
                <c:pt idx="23">
                  <c:v>1.614741440758924</c:v>
                </c:pt>
                <c:pt idx="24">
                  <c:v>1.0313747299413367</c:v>
                </c:pt>
                <c:pt idx="25">
                  <c:v>1.037749561626422</c:v>
                </c:pt>
                <c:pt idx="26">
                  <c:v>2.350702296211806</c:v>
                </c:pt>
                <c:pt idx="27">
                  <c:v>2.0241294526752136</c:v>
                </c:pt>
                <c:pt idx="28">
                  <c:v>1.0110101738352577</c:v>
                </c:pt>
                <c:pt idx="29">
                  <c:v>1.5773879946210145</c:v>
                </c:pt>
                <c:pt idx="30">
                  <c:v>1.5773879946210145</c:v>
                </c:pt>
                <c:pt idx="31">
                  <c:v>1.0231007277471085</c:v>
                </c:pt>
                <c:pt idx="32">
                  <c:v>1.4334542691026362</c:v>
                </c:pt>
                <c:pt idx="33">
                  <c:v>0.4164423862281317</c:v>
                </c:pt>
                <c:pt idx="34">
                  <c:v>1.8997817894178122</c:v>
                </c:pt>
                <c:pt idx="35">
                  <c:v>0.8586888737517192</c:v>
                </c:pt>
                <c:pt idx="36">
                  <c:v>1.0380231043546635</c:v>
                </c:pt>
                <c:pt idx="37">
                  <c:v>1.614741440758924</c:v>
                </c:pt>
                <c:pt idx="38">
                  <c:v>0.31037301574215237</c:v>
                </c:pt>
                <c:pt idx="39">
                  <c:v>0.7425119546687029</c:v>
                </c:pt>
                <c:pt idx="40">
                  <c:v>0.4173259032883939</c:v>
                </c:pt>
                <c:pt idx="41">
                  <c:v>1.2519577820295409</c:v>
                </c:pt>
                <c:pt idx="42">
                  <c:v>1.70804728981238</c:v>
                </c:pt>
                <c:pt idx="43">
                  <c:v>0.8894904036189082</c:v>
                </c:pt>
                <c:pt idx="44">
                  <c:v>1.8079168904429606</c:v>
                </c:pt>
                <c:pt idx="45">
                  <c:v>2.3681475696705117</c:v>
                </c:pt>
                <c:pt idx="46">
                  <c:v>2.0119785068173175</c:v>
                </c:pt>
                <c:pt idx="47">
                  <c:v>0.7068787948221025</c:v>
                </c:pt>
                <c:pt idx="48">
                  <c:v>1.1372921193195313</c:v>
                </c:pt>
                <c:pt idx="49">
                  <c:v>2.0548761502142137</c:v>
                </c:pt>
                <c:pt idx="50">
                  <c:v>2.783012439252535</c:v>
                </c:pt>
                <c:pt idx="51">
                  <c:v>1.478381446109967</c:v>
                </c:pt>
                <c:pt idx="52">
                  <c:v>0.2119736004029945</c:v>
                </c:pt>
                <c:pt idx="53">
                  <c:v>0.6967603894533986</c:v>
                </c:pt>
                <c:pt idx="54">
                  <c:v>1.514748859273812</c:v>
                </c:pt>
                <c:pt idx="55">
                  <c:v>1.493561463969284</c:v>
                </c:pt>
                <c:pt idx="56">
                  <c:v>0.35832002044070294</c:v>
                </c:pt>
                <c:pt idx="57">
                  <c:v>1.306061344876378</c:v>
                </c:pt>
                <c:pt idx="58">
                  <c:v>2.0119785068173175</c:v>
                </c:pt>
                <c:pt idx="59">
                  <c:v>0.8670231525560299</c:v>
                </c:pt>
                <c:pt idx="60">
                  <c:v>1.334186786814127</c:v>
                </c:pt>
                <c:pt idx="61">
                  <c:v>1.2996354260561396</c:v>
                </c:pt>
                <c:pt idx="62">
                  <c:v>1.3051129227548894</c:v>
                </c:pt>
                <c:pt idx="63">
                  <c:v>1.458503611185242</c:v>
                </c:pt>
                <c:pt idx="64">
                  <c:v>0.39396224243284944</c:v>
                </c:pt>
                <c:pt idx="65">
                  <c:v>0.7271864741763033</c:v>
                </c:pt>
                <c:pt idx="66">
                  <c:v>0.7053630251304701</c:v>
                </c:pt>
                <c:pt idx="67">
                  <c:v>0.5390675798671566</c:v>
                </c:pt>
                <c:pt idx="68">
                  <c:v>0.5697046309160585</c:v>
                </c:pt>
                <c:pt idx="69">
                  <c:v>0.4140849461866551</c:v>
                </c:pt>
                <c:pt idx="70">
                  <c:v>0.4333937946120735</c:v>
                </c:pt>
                <c:pt idx="71">
                  <c:v>1.3291202678243395</c:v>
                </c:pt>
                <c:pt idx="72">
                  <c:v>0.3747298155508944</c:v>
                </c:pt>
                <c:pt idx="73">
                  <c:v>0.6998904018539709</c:v>
                </c:pt>
                <c:pt idx="74">
                  <c:v>2.524464509246334</c:v>
                </c:pt>
                <c:pt idx="75">
                  <c:v>1.8967343625015958</c:v>
                </c:pt>
                <c:pt idx="76">
                  <c:v>0.5607944335921137</c:v>
                </c:pt>
                <c:pt idx="77">
                  <c:v>0.39573233354291065</c:v>
                </c:pt>
                <c:pt idx="78">
                  <c:v>0.7833029844066893</c:v>
                </c:pt>
                <c:pt idx="79">
                  <c:v>0.7757068560551097</c:v>
                </c:pt>
                <c:pt idx="80">
                  <c:v>0.5432087743550049</c:v>
                </c:pt>
                <c:pt idx="81">
                  <c:v>0.5293642018485493</c:v>
                </c:pt>
                <c:pt idx="82">
                  <c:v>0.6598552412836385</c:v>
                </c:pt>
                <c:pt idx="83">
                  <c:v>0.4953129875091271</c:v>
                </c:pt>
                <c:pt idx="84">
                  <c:v>0.5446249837418593</c:v>
                </c:pt>
                <c:pt idx="85">
                  <c:v>0.40841808492200493</c:v>
                </c:pt>
                <c:pt idx="86">
                  <c:v>0.48772177695111396</c:v>
                </c:pt>
                <c:pt idx="87">
                  <c:v>1.2823847331734302</c:v>
                </c:pt>
                <c:pt idx="88">
                  <c:v>0.5599581078563071</c:v>
                </c:pt>
                <c:pt idx="89">
                  <c:v>0.35936664011613295</c:v>
                </c:pt>
                <c:pt idx="90">
                  <c:v>0.39115484341045803</c:v>
                </c:pt>
                <c:pt idx="91">
                  <c:v>0.704953320826318</c:v>
                </c:pt>
                <c:pt idx="92">
                  <c:v>0.6808481627747524</c:v>
                </c:pt>
                <c:pt idx="93">
                  <c:v>0.46004549308202736</c:v>
                </c:pt>
                <c:pt idx="94">
                  <c:v>0.6116913419785472</c:v>
                </c:pt>
                <c:pt idx="95">
                  <c:v>0.9275410403797512</c:v>
                </c:pt>
                <c:pt idx="96">
                  <c:v>1.8045579514150571</c:v>
                </c:pt>
                <c:pt idx="97">
                  <c:v>0.5610385131861874</c:v>
                </c:pt>
                <c:pt idx="98">
                  <c:v>0.688912378594833</c:v>
                </c:pt>
                <c:pt idx="99">
                  <c:v>0.7101245763418623</c:v>
                </c:pt>
                <c:pt idx="100">
                  <c:v>1.4450971115405356</c:v>
                </c:pt>
                <c:pt idx="101">
                  <c:v>0.48600476004400284</c:v>
                </c:pt>
                <c:pt idx="102">
                  <c:v>0.6313243194164443</c:v>
                </c:pt>
                <c:pt idx="103">
                  <c:v>0.6575503235677557</c:v>
                </c:pt>
                <c:pt idx="104">
                  <c:v>0.5730448751451642</c:v>
                </c:pt>
                <c:pt idx="105">
                  <c:v>0.7473843267002672</c:v>
                </c:pt>
                <c:pt idx="106">
                  <c:v>0.8579907350770195</c:v>
                </c:pt>
                <c:pt idx="107">
                  <c:v>0.5461188781410319</c:v>
                </c:pt>
                <c:pt idx="108">
                  <c:v>0.8736355209489354</c:v>
                </c:pt>
                <c:pt idx="109">
                  <c:v>0.9348873956319426</c:v>
                </c:pt>
                <c:pt idx="110">
                  <c:v>1.4132343947688168</c:v>
                </c:pt>
                <c:pt idx="111">
                  <c:v>1.4034464006167333</c:v>
                </c:pt>
                <c:pt idx="112">
                  <c:v>2.0967271855763343</c:v>
                </c:pt>
                <c:pt idx="113">
                  <c:v>0.6678028246438245</c:v>
                </c:pt>
                <c:pt idx="114">
                  <c:v>1.576960479818902</c:v>
                </c:pt>
                <c:pt idx="115">
                  <c:v>1.4548343894171751</c:v>
                </c:pt>
                <c:pt idx="116">
                  <c:v>0.8830398273596889</c:v>
                </c:pt>
                <c:pt idx="117">
                  <c:v>1.207202189306825</c:v>
                </c:pt>
                <c:pt idx="118">
                  <c:v>0.8037154555945697</c:v>
                </c:pt>
                <c:pt idx="119">
                  <c:v>1.6295474680539017</c:v>
                </c:pt>
                <c:pt idx="120">
                  <c:v>1.1235221096256687</c:v>
                </c:pt>
                <c:pt idx="121">
                  <c:v>1.0351486722741314</c:v>
                </c:pt>
                <c:pt idx="122">
                  <c:v>0.359706311754533</c:v>
                </c:pt>
                <c:pt idx="124">
                  <c:v>2.2512228913842485</c:v>
                </c:pt>
                <c:pt idx="125">
                  <c:v>0.8077195767793091</c:v>
                </c:pt>
                <c:pt idx="126">
                  <c:v>2.2970249529101823</c:v>
                </c:pt>
                <c:pt idx="127">
                  <c:v>0.8376320635351554</c:v>
                </c:pt>
                <c:pt idx="128">
                  <c:v>0.9369836584409571</c:v>
                </c:pt>
                <c:pt idx="129">
                  <c:v>0.9345363823242531</c:v>
                </c:pt>
                <c:pt idx="130">
                  <c:v>0.9097630506963943</c:v>
                </c:pt>
                <c:pt idx="131">
                  <c:v>1.6912907076598511</c:v>
                </c:pt>
                <c:pt idx="132">
                  <c:v>3.3746702128631014</c:v>
                </c:pt>
                <c:pt idx="133">
                  <c:v>1.2956555200878612</c:v>
                </c:pt>
                <c:pt idx="134">
                  <c:v>1.6910189431559792</c:v>
                </c:pt>
                <c:pt idx="135">
                  <c:v>2.1177110887802653</c:v>
                </c:pt>
                <c:pt idx="137">
                  <c:v>1.5094433515553867</c:v>
                </c:pt>
                <c:pt idx="139">
                  <c:v>0.9489362336984387</c:v>
                </c:pt>
                <c:pt idx="140">
                  <c:v>0.9432803059685293</c:v>
                </c:pt>
                <c:pt idx="141">
                  <c:v>0.8714645698266932</c:v>
                </c:pt>
                <c:pt idx="142">
                  <c:v>1.4576682870294724</c:v>
                </c:pt>
                <c:pt idx="143">
                  <c:v>3.3746702128631014</c:v>
                </c:pt>
                <c:pt idx="144">
                  <c:v>1.4576682870294724</c:v>
                </c:pt>
                <c:pt idx="146">
                  <c:v>2.2285999933268372</c:v>
                </c:pt>
                <c:pt idx="147">
                  <c:v>3.3951455410588403</c:v>
                </c:pt>
                <c:pt idx="148">
                  <c:v>1.8956324950321002</c:v>
                </c:pt>
                <c:pt idx="149">
                  <c:v>0.7119329292399871</c:v>
                </c:pt>
                <c:pt idx="150">
                  <c:v>2.513706294166124</c:v>
                </c:pt>
                <c:pt idx="151">
                  <c:v>2.755209963423588</c:v>
                </c:pt>
                <c:pt idx="152">
                  <c:v>2.7339144647945406</c:v>
                </c:pt>
                <c:pt idx="153">
                  <c:v>2.9758456673746934</c:v>
                </c:pt>
                <c:pt idx="154">
                  <c:v>0.7767052333899471</c:v>
                </c:pt>
                <c:pt idx="155">
                  <c:v>1.4217085907518663</c:v>
                </c:pt>
                <c:pt idx="156">
                  <c:v>0.8236291557602969</c:v>
                </c:pt>
                <c:pt idx="157">
                  <c:v>1.9695046086400387</c:v>
                </c:pt>
                <c:pt idx="158">
                  <c:v>0.5689900477743877</c:v>
                </c:pt>
                <c:pt idx="159">
                  <c:v>3.2764744637332983</c:v>
                </c:pt>
                <c:pt idx="160">
                  <c:v>2.331657327637863</c:v>
                </c:pt>
                <c:pt idx="161">
                  <c:v>0.8942997114166357</c:v>
                </c:pt>
                <c:pt idx="162">
                  <c:v>1.980440397021045</c:v>
                </c:pt>
                <c:pt idx="163">
                  <c:v>1.980440397021045</c:v>
                </c:pt>
                <c:pt idx="164">
                  <c:v>1.612655700125768</c:v>
                </c:pt>
                <c:pt idx="166">
                  <c:v>3.311761691581637</c:v>
                </c:pt>
              </c:numCache>
            </c:numRef>
          </c:yVal>
          <c:smooth val="0"/>
        </c:ser>
        <c:axId val="41181207"/>
        <c:axId val="35086544"/>
      </c:scatterChart>
      <c:val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5086544"/>
        <c:crosses val="autoZero"/>
        <c:crossBetween val="midCat"/>
        <c:dispUnits/>
      </c:val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181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3425"/>
          <c:w val="0.916"/>
          <c:h val="0.8"/>
        </c:manualLayout>
      </c:layout>
      <c:lineChart>
        <c:grouping val="standard"/>
        <c:varyColors val="0"/>
        <c:ser>
          <c:idx val="0"/>
          <c:order val="1"/>
          <c:tx>
            <c:strRef>
              <c:f>Lagemaße!$C$15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Lagemaße!$H$15:$H$15</c:f>
              <c:numCache/>
            </c:numRef>
          </c:val>
          <c:smooth val="0"/>
        </c:ser>
        <c:ser>
          <c:idx val="1"/>
          <c:order val="2"/>
          <c:tx>
            <c:strRef>
              <c:f>Lagemaße!$C$14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Lagemaße!$H$14:$H$14</c:f>
              <c:numCache/>
            </c:numRef>
          </c:val>
          <c:smooth val="0"/>
        </c:ser>
        <c:ser>
          <c:idx val="2"/>
          <c:order val="3"/>
          <c:tx>
            <c:strRef>
              <c:f>Lagemaße!$C$19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Lagemaße!$H$19:$H$19</c:f>
              <c:numCache/>
            </c:numRef>
          </c:val>
          <c:smooth val="0"/>
        </c:ser>
        <c:ser>
          <c:idx val="6"/>
          <c:order val="4"/>
          <c:tx>
            <c:strRef>
              <c:f>Lagemaße!$C$13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Lagemaße!$H$13:$H$13</c:f>
              <c:numCache/>
            </c:numRef>
          </c:val>
          <c:smooth val="0"/>
        </c:ser>
        <c:ser>
          <c:idx val="7"/>
          <c:order val="5"/>
          <c:tx>
            <c:strRef>
              <c:f>Lagemaße!$C$20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Lagemaße!$H$20:$H$20</c:f>
              <c:numCache/>
            </c:numRef>
          </c:val>
          <c:smooth val="0"/>
        </c:ser>
        <c:ser>
          <c:idx val="3"/>
          <c:order val="6"/>
          <c:tx>
            <c:strRef>
              <c:f>Lagemaße!$C$18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Lagemaße!$H$18:$H$18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44150135"/>
        <c:axId val="61806896"/>
      </c:lineChart>
      <c:lineChart>
        <c:grouping val="standard"/>
        <c:varyColors val="0"/>
        <c:ser>
          <c:idx val="4"/>
          <c:order val="0"/>
          <c:tx>
            <c:strRef>
              <c:f>Lagemaße!$C$17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Lagemaße!$H$12:$H$12</c:f>
              <c:strCache/>
            </c:strRef>
          </c:cat>
          <c:val>
            <c:numRef>
              <c:f>Lagemaße!$H$17:$H$17</c:f>
              <c:numCache/>
            </c:numRef>
          </c:val>
          <c:smooth val="0"/>
        </c:ser>
        <c:ser>
          <c:idx val="5"/>
          <c:order val="7"/>
          <c:tx>
            <c:strRef>
              <c:f>Lagemaße!$C$16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Lagemaße!$H$12:$H$12</c:f>
              <c:strCache/>
            </c:strRef>
          </c:cat>
          <c:val>
            <c:numRef>
              <c:f>Lagemaße!$H$16:$H$16</c:f>
              <c:numCache/>
            </c:numRef>
          </c:val>
          <c:smooth val="0"/>
        </c:ser>
        <c:marker val="1"/>
        <c:axId val="19391153"/>
        <c:axId val="40302650"/>
      </c:line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302650"/>
        <c:crossesAt val="0"/>
        <c:auto val="0"/>
        <c:lblOffset val="100"/>
        <c:noMultiLvlLbl val="0"/>
      </c:catAx>
      <c:valAx>
        <c:axId val="40302650"/>
        <c:scaling>
          <c:orientation val="minMax"/>
          <c:max val="0.0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391153"/>
        <c:crossesAt val="1"/>
        <c:crossBetween val="between"/>
        <c:dispUnits/>
        <c:majorUnit val="0.01"/>
        <c:minorUnit val="0.005"/>
      </c:valAx>
      <c:catAx>
        <c:axId val="4415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delete val="1"/>
        <c:majorTickMark val="out"/>
        <c:minorTickMark val="none"/>
        <c:tickLblPos val="nextTo"/>
        <c:crossAx val="441501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3275"/>
          <c:w val="0.9195"/>
          <c:h val="0.80375"/>
        </c:manualLayout>
      </c:layout>
      <c:lineChart>
        <c:grouping val="standard"/>
        <c:varyColors val="0"/>
        <c:ser>
          <c:idx val="0"/>
          <c:order val="1"/>
          <c:tx>
            <c:strRef>
              <c:f>Lagemaße!$C$15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Lagemaße!$E$15:$F$15</c:f>
              <c:numCache/>
            </c:numRef>
          </c:val>
          <c:smooth val="0"/>
        </c:ser>
        <c:ser>
          <c:idx val="1"/>
          <c:order val="2"/>
          <c:tx>
            <c:strRef>
              <c:f>Lagemaße!$C$14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Lagemaße!$E$14:$F$14</c:f>
              <c:numCache/>
            </c:numRef>
          </c:val>
          <c:smooth val="0"/>
        </c:ser>
        <c:ser>
          <c:idx val="2"/>
          <c:order val="3"/>
          <c:tx>
            <c:strRef>
              <c:f>Lagemaße!$C$19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Lagemaße!$E$19:$F$19</c:f>
              <c:numCache/>
            </c:numRef>
          </c:val>
          <c:smooth val="0"/>
        </c:ser>
        <c:ser>
          <c:idx val="6"/>
          <c:order val="4"/>
          <c:tx>
            <c:strRef>
              <c:f>Lagemaße!$C$13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Lagemaße!$E$13:$F$13</c:f>
              <c:numCache/>
            </c:numRef>
          </c:val>
          <c:smooth val="0"/>
        </c:ser>
        <c:ser>
          <c:idx val="7"/>
          <c:order val="5"/>
          <c:tx>
            <c:strRef>
              <c:f>Lagemaße!$C$20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Lagemaße!$E$20:$F$20</c:f>
              <c:numCache/>
            </c:numRef>
          </c:val>
          <c:smooth val="0"/>
        </c:ser>
        <c:ser>
          <c:idx val="3"/>
          <c:order val="6"/>
          <c:tx>
            <c:strRef>
              <c:f>Lagemaße!$C$18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Lagemaße!$E$18:$F$18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27179531"/>
        <c:axId val="43289188"/>
      </c:lineChart>
      <c:lineChart>
        <c:grouping val="standard"/>
        <c:varyColors val="0"/>
        <c:ser>
          <c:idx val="4"/>
          <c:order val="0"/>
          <c:tx>
            <c:strRef>
              <c:f>Lagemaße!$C$17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Lagemaße!$E$12:$F$12</c:f>
              <c:strCache/>
            </c:strRef>
          </c:cat>
          <c:val>
            <c:numRef>
              <c:f>Lagemaße!$E$17:$F$17</c:f>
              <c:numCache/>
            </c:numRef>
          </c:val>
          <c:smooth val="0"/>
        </c:ser>
        <c:ser>
          <c:idx val="5"/>
          <c:order val="7"/>
          <c:tx>
            <c:strRef>
              <c:f>Lagemaße!$C$16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Lagemaße!$E$12:$F$12</c:f>
              <c:strCache/>
            </c:strRef>
          </c:cat>
          <c:val>
            <c:numRef>
              <c:f>Lagemaße!$E$16:$F$16</c:f>
              <c:numCache/>
            </c:numRef>
          </c:val>
          <c:smooth val="0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0"/>
        <c:lblOffset val="100"/>
        <c:noMultiLvlLbl val="0"/>
      </c:catAx>
      <c:valAx>
        <c:axId val="167633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between"/>
        <c:dispUnits/>
      </c:valAx>
      <c:catAx>
        <c:axId val="2717953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delete val="1"/>
        <c:majorTickMark val="out"/>
        <c:minorTickMark val="none"/>
        <c:tickLblPos val="nextTo"/>
        <c:crossAx val="2717953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3425"/>
          <c:w val="0.9195"/>
          <c:h val="0.8"/>
        </c:manualLayout>
      </c:layout>
      <c:lineChart>
        <c:grouping val="standard"/>
        <c:varyColors val="0"/>
        <c:ser>
          <c:idx val="0"/>
          <c:order val="1"/>
          <c:tx>
            <c:strRef>
              <c:f>Lagemaße!$C$15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Lagemaße!$G$15</c:f>
              <c:numCache/>
            </c:numRef>
          </c:val>
          <c:smooth val="0"/>
        </c:ser>
        <c:ser>
          <c:idx val="1"/>
          <c:order val="2"/>
          <c:tx>
            <c:strRef>
              <c:f>Lagemaße!$C$14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Lagemaße!$G$14</c:f>
              <c:numCache/>
            </c:numRef>
          </c:val>
          <c:smooth val="0"/>
        </c:ser>
        <c:ser>
          <c:idx val="2"/>
          <c:order val="3"/>
          <c:tx>
            <c:strRef>
              <c:f>Lagemaße!$C$19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Lagemaße!$G$19</c:f>
              <c:numCache/>
            </c:numRef>
          </c:val>
          <c:smooth val="0"/>
        </c:ser>
        <c:ser>
          <c:idx val="6"/>
          <c:order val="4"/>
          <c:tx>
            <c:strRef>
              <c:f>Lagemaße!$C$13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Lagemaße!$G$13</c:f>
              <c:numCache/>
            </c:numRef>
          </c:val>
          <c:smooth val="0"/>
        </c:ser>
        <c:ser>
          <c:idx val="7"/>
          <c:order val="5"/>
          <c:tx>
            <c:strRef>
              <c:f>Lagemaße!$C$20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Lagemaße!$G$20</c:f>
              <c:numCache/>
            </c:numRef>
          </c:val>
          <c:smooth val="0"/>
        </c:ser>
        <c:ser>
          <c:idx val="3"/>
          <c:order val="6"/>
          <c:tx>
            <c:strRef>
              <c:f>Lagemaße!$C$18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Lagemaße!$G$18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16652063"/>
        <c:axId val="15650840"/>
      </c:lineChart>
      <c:lineChart>
        <c:grouping val="standard"/>
        <c:varyColors val="0"/>
        <c:ser>
          <c:idx val="4"/>
          <c:order val="0"/>
          <c:tx>
            <c:strRef>
              <c:f>Lagemaße!$C$17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Lagemaße!$G$12</c:f>
              <c:strCache/>
            </c:strRef>
          </c:cat>
          <c:val>
            <c:numRef>
              <c:f>Lagemaße!$G$17</c:f>
              <c:numCache/>
            </c:numRef>
          </c:val>
          <c:smooth val="0"/>
        </c:ser>
        <c:ser>
          <c:idx val="5"/>
          <c:order val="7"/>
          <c:tx>
            <c:strRef>
              <c:f>Lagemaße!$C$16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Lagemaße!$G$12</c:f>
              <c:strCache/>
            </c:strRef>
          </c:cat>
          <c:val>
            <c:numRef>
              <c:f>Lagemaße!$G$16</c:f>
              <c:numCache/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0"/>
        <c:lblOffset val="100"/>
        <c:noMultiLvlLbl val="0"/>
      </c:catAx>
      <c:valAx>
        <c:axId val="59758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</c:valAx>
      <c:catAx>
        <c:axId val="16652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delete val="1"/>
        <c:majorTickMark val="out"/>
        <c:minorTickMark val="none"/>
        <c:tickLblPos val="nextTo"/>
        <c:crossAx val="166520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3225"/>
          <c:w val="0.92"/>
          <c:h val="0.804"/>
        </c:manualLayout>
      </c:layout>
      <c:lineChart>
        <c:grouping val="standard"/>
        <c:varyColors val="0"/>
        <c:ser>
          <c:idx val="0"/>
          <c:order val="1"/>
          <c:tx>
            <c:strRef>
              <c:f>Lagemaße!$C$15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Lagemaße!$I$15</c:f>
              <c:numCache/>
            </c:numRef>
          </c:val>
          <c:smooth val="0"/>
        </c:ser>
        <c:ser>
          <c:idx val="1"/>
          <c:order val="2"/>
          <c:tx>
            <c:strRef>
              <c:f>Lagemaße!$C$14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Lagemaße!$I$14</c:f>
              <c:numCache/>
            </c:numRef>
          </c:val>
          <c:smooth val="0"/>
        </c:ser>
        <c:ser>
          <c:idx val="2"/>
          <c:order val="3"/>
          <c:tx>
            <c:strRef>
              <c:f>Lagemaße!$C$19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Lagemaße!$I$19</c:f>
              <c:numCache/>
            </c:numRef>
          </c:val>
          <c:smooth val="0"/>
        </c:ser>
        <c:ser>
          <c:idx val="6"/>
          <c:order val="4"/>
          <c:tx>
            <c:strRef>
              <c:f>Lagemaße!$C$13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Lagemaße!$I$13</c:f>
              <c:numCache/>
            </c:numRef>
          </c:val>
          <c:smooth val="0"/>
        </c:ser>
        <c:ser>
          <c:idx val="7"/>
          <c:order val="5"/>
          <c:tx>
            <c:strRef>
              <c:f>Lagemaße!$C$20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Lagemaße!$I$20</c:f>
              <c:numCache/>
            </c:numRef>
          </c:val>
          <c:smooth val="0"/>
        </c:ser>
        <c:ser>
          <c:idx val="3"/>
          <c:order val="6"/>
          <c:tx>
            <c:strRef>
              <c:f>Lagemaße!$C$18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Lagemaße!$I$18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955571"/>
        <c:axId val="8600140"/>
      </c:lineChart>
      <c:lineChart>
        <c:grouping val="standard"/>
        <c:varyColors val="0"/>
        <c:ser>
          <c:idx val="4"/>
          <c:order val="0"/>
          <c:tx>
            <c:strRef>
              <c:f>Lagemaße!$C$17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Lagemaße!$I$12</c:f>
              <c:strCache/>
            </c:strRef>
          </c:cat>
          <c:val>
            <c:numRef>
              <c:f>Lagemaße!$I$17</c:f>
              <c:numCache/>
            </c:numRef>
          </c:val>
          <c:smooth val="0"/>
        </c:ser>
        <c:ser>
          <c:idx val="5"/>
          <c:order val="7"/>
          <c:tx>
            <c:strRef>
              <c:f>Lagemaße!$C$16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Lagemaße!$I$12</c:f>
              <c:strCache/>
            </c:strRef>
          </c:cat>
          <c:val>
            <c:numRef>
              <c:f>Lagemaße!$I$16</c:f>
              <c:numCache/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0"/>
        <c:lblOffset val="100"/>
        <c:noMultiLvlLbl val="0"/>
      </c:catAx>
      <c:valAx>
        <c:axId val="255227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At val="1"/>
        <c:crossBetween val="between"/>
        <c:dispUnits/>
      </c:valAx>
      <c:catAx>
        <c:axId val="955571"/>
        <c:scaling>
          <c:orientation val="minMax"/>
        </c:scaling>
        <c:axPos val="b"/>
        <c:delete val="1"/>
        <c:majorTickMark val="out"/>
        <c:minorTickMark val="none"/>
        <c:tickLblPos val="nextTo"/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l"/>
        <c:delete val="1"/>
        <c:majorTickMark val="out"/>
        <c:minorTickMark val="none"/>
        <c:tickLblPos val="nextTo"/>
        <c:crossAx val="9555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Werte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klass_H_V!$D$10:$D$176</c:f>
              <c:numCache/>
            </c:numRef>
          </c:yVal>
          <c:smooth val="0"/>
        </c:ser>
        <c:axId val="28377799"/>
        <c:axId val="54073600"/>
      </c:scatterChart>
      <c:valAx>
        <c:axId val="2837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073600"/>
        <c:crosses val="autoZero"/>
        <c:crossBetween val="midCat"/>
        <c:dispUnits/>
      </c:valAx>
      <c:valAx>
        <c:axId val="54073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Lagemaße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025"/>
          <c:w val="0.921"/>
          <c:h val="0.80825"/>
        </c:manualLayout>
      </c:layout>
      <c:lineChart>
        <c:grouping val="standard"/>
        <c:varyColors val="0"/>
        <c:ser>
          <c:idx val="0"/>
          <c:order val="1"/>
          <c:tx>
            <c:strRef>
              <c:f>klass_H_V!$A$9</c:f>
              <c:strCache>
                <c:ptCount val="1"/>
                <c:pt idx="0">
                  <c:v>Q25%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klass_H_V!$B$9</c:f>
              <c:numCache/>
            </c:numRef>
          </c:val>
          <c:smooth val="0"/>
        </c:ser>
        <c:ser>
          <c:idx val="1"/>
          <c:order val="2"/>
          <c:tx>
            <c:strRef>
              <c:f>klass_H_V!$A$8</c:f>
              <c:strCache>
                <c:ptCount val="1"/>
                <c:pt idx="0">
                  <c:v>Q05%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klass_H_V!$B$8</c:f>
              <c:numCache/>
            </c:numRef>
          </c:val>
          <c:smooth val="0"/>
        </c:ser>
        <c:ser>
          <c:idx val="2"/>
          <c:order val="3"/>
          <c:tx>
            <c:strRef>
              <c:f>klass_H_V!$A$13</c:f>
              <c:strCache>
                <c:ptCount val="1"/>
                <c:pt idx="0">
                  <c:v>Q95%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klass_H_V!$B$13</c:f>
              <c:numCache/>
            </c:numRef>
          </c:val>
          <c:smooth val="0"/>
        </c:ser>
        <c:ser>
          <c:idx val="6"/>
          <c:order val="4"/>
          <c:tx>
            <c:strRef>
              <c:f>klass_H_V!$A$12</c:f>
              <c:strCache>
                <c:ptCount val="1"/>
                <c:pt idx="0">
                  <c:v>Q75%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klass_H_V!$B$12</c:f>
              <c:numCache/>
            </c:numRef>
          </c:val>
          <c:smooth val="0"/>
        </c:ser>
        <c:ser>
          <c:idx val="7"/>
          <c:order val="5"/>
          <c:tx>
            <c:strRef>
              <c:f>klass_H_V!$A$14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klass_H_V!$B$14</c:f>
              <c:numCache/>
            </c:numRef>
          </c:val>
          <c:smooth val="0"/>
        </c:ser>
        <c:ser>
          <c:idx val="3"/>
          <c:order val="6"/>
          <c:tx>
            <c:strRef>
              <c:f>klass_H_V!$A$12</c:f>
              <c:strCache>
                <c:ptCount val="1"/>
                <c:pt idx="0">
                  <c:v>Q75%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klass_H_V!$B$12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/>
        </c:upDownBars>
        <c:marker val="1"/>
        <c:axId val="16900353"/>
        <c:axId val="17885450"/>
      </c:lineChart>
      <c:lineChart>
        <c:grouping val="standard"/>
        <c:varyColors val="0"/>
        <c:ser>
          <c:idx val="4"/>
          <c:order val="0"/>
          <c:tx>
            <c:strRef>
              <c:f>klass_H_V!$A$11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klass_H_V!$D$7</c:f>
              <c:strCache/>
            </c:strRef>
          </c:cat>
          <c:val>
            <c:numRef>
              <c:f>klass_H_V!$B$11</c:f>
              <c:numCache/>
            </c:numRef>
          </c:val>
          <c:smooth val="0"/>
        </c:ser>
        <c:ser>
          <c:idx val="5"/>
          <c:order val="7"/>
          <c:tx>
            <c:strRef>
              <c:f>klass_H_V!$A$10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klass_H_V!$D$7</c:f>
              <c:strCache/>
            </c:strRef>
          </c:cat>
          <c:val>
            <c:numRef>
              <c:f>klass_H_V!$B$10</c:f>
              <c:numCache/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0"/>
        <c:lblOffset val="100"/>
        <c:noMultiLvlLbl val="0"/>
      </c:catAx>
      <c:valAx>
        <c:axId val="394353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751323"/>
        <c:crossesAt val="1"/>
        <c:crossBetween val="between"/>
        <c:dispUnits/>
      </c:valAx>
      <c:catAx>
        <c:axId val="1690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l"/>
        <c:delete val="1"/>
        <c:majorTickMark val="out"/>
        <c:minorTickMark val="none"/>
        <c:tickLblPos val="nextTo"/>
        <c:crossAx val="169003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Häufigkeit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klass_H_V!$F$8:$DA$8</c:f>
              <c:numCache/>
            </c:numRef>
          </c:xVal>
          <c:yVal>
            <c:numRef>
              <c:f>klass_H_V!$F$6:$DA$6</c:f>
              <c:numCache/>
            </c:numRef>
          </c:yVal>
          <c:smooth val="0"/>
        </c:ser>
        <c:axId val="19373525"/>
        <c:axId val="40143998"/>
      </c:scatterChart>
      <c:valAx>
        <c:axId val="19373525"/>
        <c:scaling>
          <c:orientation val="minMax"/>
          <c:max val="17.877699392778258"/>
          <c:min val="0"/>
        </c:scaling>
        <c:axPos val="b"/>
        <c:delete val="0"/>
        <c:numFmt formatCode="0.000" sourceLinked="0"/>
        <c:majorTickMark val="out"/>
        <c:minorTickMark val="none"/>
        <c:tickLblPos val="nextTo"/>
        <c:crossAx val="40143998"/>
        <c:crosses val="autoZero"/>
        <c:crossBetween val="midCat"/>
        <c:dispUnits/>
      </c:valAx>
      <c:valAx>
        <c:axId val="40143998"/>
        <c:scaling>
          <c:orientation val="minMax"/>
          <c:min val="0.000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373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Daten!$J$4:$J$170</c:f>
              <c:numCache>
                <c:ptCount val="167"/>
                <c:pt idx="0">
                  <c:v>0.002027543772020026</c:v>
                </c:pt>
                <c:pt idx="1">
                  <c:v>0.003058550829234925</c:v>
                </c:pt>
                <c:pt idx="2">
                  <c:v>0.004287855891936504</c:v>
                </c:pt>
                <c:pt idx="3">
                  <c:v>0.008516737482477499</c:v>
                </c:pt>
                <c:pt idx="4">
                  <c:v>0.003606612411626041</c:v>
                </c:pt>
                <c:pt idx="5">
                  <c:v>0.0027105364621784413</c:v>
                </c:pt>
                <c:pt idx="6">
                  <c:v>0.0024714865239719415</c:v>
                </c:pt>
                <c:pt idx="7">
                  <c:v>0.002812052740910992</c:v>
                </c:pt>
                <c:pt idx="8">
                  <c:v>0.003447482188312297</c:v>
                </c:pt>
                <c:pt idx="9">
                  <c:v>0.00134711052168787</c:v>
                </c:pt>
                <c:pt idx="10">
                  <c:v>0.005432298793311518</c:v>
                </c:pt>
                <c:pt idx="11">
                  <c:v>0.0037308736373695005</c:v>
                </c:pt>
                <c:pt idx="12">
                  <c:v>0.010834936045494547</c:v>
                </c:pt>
                <c:pt idx="13">
                  <c:v>0.0057739666738011765</c:v>
                </c:pt>
                <c:pt idx="14">
                  <c:v>0.004511200846763965</c:v>
                </c:pt>
                <c:pt idx="15">
                  <c:v>0.003931151633929393</c:v>
                </c:pt>
                <c:pt idx="16">
                  <c:v>0.004383063468503776</c:v>
                </c:pt>
                <c:pt idx="17">
                  <c:v>0.0030833378040845136</c:v>
                </c:pt>
                <c:pt idx="18">
                  <c:v>0.0030833378040845136</c:v>
                </c:pt>
                <c:pt idx="19">
                  <c:v>0.007774443272061508</c:v>
                </c:pt>
                <c:pt idx="20">
                  <c:v>0.008661252587150324</c:v>
                </c:pt>
                <c:pt idx="21">
                  <c:v>0.006586939172094033</c:v>
                </c:pt>
                <c:pt idx="22">
                  <c:v>0.0019654031205590364</c:v>
                </c:pt>
                <c:pt idx="23">
                  <c:v>0.003688399907121132</c:v>
                </c:pt>
                <c:pt idx="24">
                  <c:v>0.0064427293047938745</c:v>
                </c:pt>
                <c:pt idx="25">
                  <c:v>0.007123304885984936</c:v>
                </c:pt>
                <c:pt idx="26">
                  <c:v>0.005472329586652427</c:v>
                </c:pt>
                <c:pt idx="27">
                  <c:v>0.003135560274772998</c:v>
                </c:pt>
                <c:pt idx="28">
                  <c:v>0.005629855032403771</c:v>
                </c:pt>
                <c:pt idx="29">
                  <c:v>0.008051546295059827</c:v>
                </c:pt>
                <c:pt idx="30">
                  <c:v>0.008051546295059827</c:v>
                </c:pt>
                <c:pt idx="31">
                  <c:v>0.004384345636070383</c:v>
                </c:pt>
                <c:pt idx="32">
                  <c:v>0.0029145911757416355</c:v>
                </c:pt>
                <c:pt idx="33">
                  <c:v>0.015114412052596676</c:v>
                </c:pt>
                <c:pt idx="34">
                  <c:v>0.013378572652825603</c:v>
                </c:pt>
                <c:pt idx="35">
                  <c:v>0.003198055053040761</c:v>
                </c:pt>
                <c:pt idx="36">
                  <c:v>0.004330728687473272</c:v>
                </c:pt>
                <c:pt idx="37">
                  <c:v>0.003688399907121132</c:v>
                </c:pt>
                <c:pt idx="38">
                  <c:v>0.012658001591248282</c:v>
                </c:pt>
                <c:pt idx="39">
                  <c:v>0.004232662961676541</c:v>
                </c:pt>
                <c:pt idx="40">
                  <c:v>0.006634126484272033</c:v>
                </c:pt>
                <c:pt idx="41">
                  <c:v>0.0012385444914208893</c:v>
                </c:pt>
                <c:pt idx="42">
                  <c:v>0.0030239523779211817</c:v>
                </c:pt>
                <c:pt idx="43">
                  <c:v>0.0058356919721626495</c:v>
                </c:pt>
                <c:pt idx="44">
                  <c:v>0.006758840864256626</c:v>
                </c:pt>
                <c:pt idx="45">
                  <c:v>0.003901419709699996</c:v>
                </c:pt>
                <c:pt idx="46">
                  <c:v>0.002027543772020026</c:v>
                </c:pt>
                <c:pt idx="47">
                  <c:v>0.032815964232252894</c:v>
                </c:pt>
                <c:pt idx="48">
                  <c:v>0.0022120252668318095</c:v>
                </c:pt>
                <c:pt idx="49">
                  <c:v>0.0029846984796236074</c:v>
                </c:pt>
                <c:pt idx="50">
                  <c:v>0.0037886146312771838</c:v>
                </c:pt>
                <c:pt idx="51">
                  <c:v>0.0037357159153583374</c:v>
                </c:pt>
                <c:pt idx="52">
                  <c:v>0.004847744284112793</c:v>
                </c:pt>
                <c:pt idx="53">
                  <c:v>0.00535668242348137</c:v>
                </c:pt>
                <c:pt idx="54">
                  <c:v>0.0038973226499748794</c:v>
                </c:pt>
                <c:pt idx="55">
                  <c:v>0.0011787167518031519</c:v>
                </c:pt>
                <c:pt idx="56">
                  <c:v>0.0022223059306115734</c:v>
                </c:pt>
                <c:pt idx="57">
                  <c:v>0.001366099127165991</c:v>
                </c:pt>
                <c:pt idx="58">
                  <c:v>0.002027543772020026</c:v>
                </c:pt>
                <c:pt idx="59">
                  <c:v>0.002745333572046005</c:v>
                </c:pt>
                <c:pt idx="60">
                  <c:v>0.006145813629553282</c:v>
                </c:pt>
                <c:pt idx="61">
                  <c:v>0.009402422035952136</c:v>
                </c:pt>
                <c:pt idx="62">
                  <c:v>0.015445657229800965</c:v>
                </c:pt>
                <c:pt idx="63">
                  <c:v>0.012964850790868534</c:v>
                </c:pt>
                <c:pt idx="64">
                  <c:v>0.007374566221475349</c:v>
                </c:pt>
                <c:pt idx="65">
                  <c:v>0.000707913014987761</c:v>
                </c:pt>
                <c:pt idx="66">
                  <c:v>0.009298877001653686</c:v>
                </c:pt>
                <c:pt idx="67">
                  <c:v>0.006047032364894056</c:v>
                </c:pt>
                <c:pt idx="68">
                  <c:v>0.0025986643179101605</c:v>
                </c:pt>
                <c:pt idx="69">
                  <c:v>0.0026569736840800252</c:v>
                </c:pt>
                <c:pt idx="70">
                  <c:v>0.00890880064595542</c:v>
                </c:pt>
                <c:pt idx="71">
                  <c:v>0.007813379055504867</c:v>
                </c:pt>
                <c:pt idx="72">
                  <c:v>0.04467397938623538</c:v>
                </c:pt>
                <c:pt idx="73">
                  <c:v>0.007235359070689521</c:v>
                </c:pt>
                <c:pt idx="74">
                  <c:v>0.008427866828914807</c:v>
                </c:pt>
                <c:pt idx="75">
                  <c:v>0.009464685529043467</c:v>
                </c:pt>
                <c:pt idx="76">
                  <c:v>0.023902888312669655</c:v>
                </c:pt>
                <c:pt idx="77">
                  <c:v>0.01067243376562915</c:v>
                </c:pt>
                <c:pt idx="78">
                  <c:v>0.007061697448754063</c:v>
                </c:pt>
                <c:pt idx="79">
                  <c:v>0.010828933868872816</c:v>
                </c:pt>
                <c:pt idx="80">
                  <c:v>0.00719662089654092</c:v>
                </c:pt>
                <c:pt idx="81">
                  <c:v>0.002611267839805881</c:v>
                </c:pt>
                <c:pt idx="82">
                  <c:v>0.007966952842408186</c:v>
                </c:pt>
                <c:pt idx="83">
                  <c:v>0.0038472853790818265</c:v>
                </c:pt>
                <c:pt idx="84">
                  <c:v>0.003954763178474446</c:v>
                </c:pt>
                <c:pt idx="85">
                  <c:v>0.005920698602805778</c:v>
                </c:pt>
                <c:pt idx="86">
                  <c:v>0.006614753398129278</c:v>
                </c:pt>
                <c:pt idx="87">
                  <c:v>0.007480981007475247</c:v>
                </c:pt>
                <c:pt idx="88">
                  <c:v>0.007131412166127474</c:v>
                </c:pt>
                <c:pt idx="89">
                  <c:v>0.005330134286810096</c:v>
                </c:pt>
                <c:pt idx="90">
                  <c:v>0.003042860638046074</c:v>
                </c:pt>
                <c:pt idx="91">
                  <c:v>0.005080558459641799</c:v>
                </c:pt>
                <c:pt idx="92">
                  <c:v>0.0012910412165087698</c:v>
                </c:pt>
                <c:pt idx="93">
                  <c:v>0.005769122059425635</c:v>
                </c:pt>
                <c:pt idx="94">
                  <c:v>0.03296582754936465</c:v>
                </c:pt>
                <c:pt idx="95">
                  <c:v>0.02032684966551432</c:v>
                </c:pt>
                <c:pt idx="96">
                  <c:v>0.021532668292546263</c:v>
                </c:pt>
                <c:pt idx="97">
                  <c:v>0.006536430873308449</c:v>
                </c:pt>
                <c:pt idx="98">
                  <c:v>0.002649662572128498</c:v>
                </c:pt>
                <c:pt idx="99">
                  <c:v>0.0016410840071457405</c:v>
                </c:pt>
                <c:pt idx="100">
                  <c:v>0.004223874558561676</c:v>
                </c:pt>
                <c:pt idx="101">
                  <c:v>0.0017532705105559583</c:v>
                </c:pt>
                <c:pt idx="102">
                  <c:v>0.006469523893288783</c:v>
                </c:pt>
                <c:pt idx="103">
                  <c:v>0.006064530116882001</c:v>
                </c:pt>
                <c:pt idx="104">
                  <c:v>0.021409765239278535</c:v>
                </c:pt>
                <c:pt idx="105">
                  <c:v>0.025229617914786614</c:v>
                </c:pt>
                <c:pt idx="106">
                  <c:v>0.01474872168005037</c:v>
                </c:pt>
                <c:pt idx="107">
                  <c:v>0.01410460880165719</c:v>
                </c:pt>
                <c:pt idx="108">
                  <c:v>0.044497233976123686</c:v>
                </c:pt>
                <c:pt idx="109">
                  <c:v>0.03702459029539173</c:v>
                </c:pt>
                <c:pt idx="110">
                  <c:v>0.013269361509135255</c:v>
                </c:pt>
                <c:pt idx="111">
                  <c:v>0.00901628349353432</c:v>
                </c:pt>
                <c:pt idx="112">
                  <c:v>0.029441622805198752</c:v>
                </c:pt>
                <c:pt idx="113">
                  <c:v>0.03656840691169006</c:v>
                </c:pt>
                <c:pt idx="114">
                  <c:v>0.003646598197168197</c:v>
                </c:pt>
                <c:pt idx="115">
                  <c:v>0.0021882512844123856</c:v>
                </c:pt>
                <c:pt idx="116">
                  <c:v>0.014302853306658862</c:v>
                </c:pt>
                <c:pt idx="117">
                  <c:v>0.0030225781276885535</c:v>
                </c:pt>
                <c:pt idx="118">
                  <c:v>0.011218292180648097</c:v>
                </c:pt>
                <c:pt idx="119">
                  <c:v>0.002466844565605082</c:v>
                </c:pt>
                <c:pt idx="120">
                  <c:v>0.007437463175806396</c:v>
                </c:pt>
                <c:pt idx="121">
                  <c:v>0.00944758637871043</c:v>
                </c:pt>
                <c:pt idx="122">
                  <c:v>0.0028239469748239303</c:v>
                </c:pt>
                <c:pt idx="124">
                  <c:v>0.019758818953856595</c:v>
                </c:pt>
                <c:pt idx="125">
                  <c:v>0.0012792891126649334</c:v>
                </c:pt>
                <c:pt idx="126">
                  <c:v>0.004088598955510301</c:v>
                </c:pt>
                <c:pt idx="127">
                  <c:v>0.004312053986800494</c:v>
                </c:pt>
                <c:pt idx="128">
                  <c:v>0.025968654724823792</c:v>
                </c:pt>
                <c:pt idx="129">
                  <c:v>0.016937283573279532</c:v>
                </c:pt>
                <c:pt idx="130">
                  <c:v>0.00995552719932217</c:v>
                </c:pt>
                <c:pt idx="131">
                  <c:v>0.00024077973360897033</c:v>
                </c:pt>
                <c:pt idx="132">
                  <c:v>0.00543316788986033</c:v>
                </c:pt>
                <c:pt idx="133">
                  <c:v>0.02221742749885143</c:v>
                </c:pt>
                <c:pt idx="134">
                  <c:v>0.005950072755429977</c:v>
                </c:pt>
                <c:pt idx="135">
                  <c:v>0.013667545721047588</c:v>
                </c:pt>
                <c:pt idx="137">
                  <c:v>0.009059771827932552</c:v>
                </c:pt>
                <c:pt idx="139">
                  <c:v>0.0019045270752278186</c:v>
                </c:pt>
                <c:pt idx="140">
                  <c:v>0.00325616470437775</c:v>
                </c:pt>
                <c:pt idx="141">
                  <c:v>0.0022580269130629787</c:v>
                </c:pt>
                <c:pt idx="142">
                  <c:v>0.0058523791941064345</c:v>
                </c:pt>
                <c:pt idx="143">
                  <c:v>0.005433167889860323</c:v>
                </c:pt>
                <c:pt idx="144">
                  <c:v>0.0058523791941064345</c:v>
                </c:pt>
                <c:pt idx="146">
                  <c:v>0.0014688280381891408</c:v>
                </c:pt>
                <c:pt idx="147">
                  <c:v>0.0008034913257401851</c:v>
                </c:pt>
                <c:pt idx="148">
                  <c:v>0.013044640724062818</c:v>
                </c:pt>
                <c:pt idx="149">
                  <c:v>0.0017858400734646893</c:v>
                </c:pt>
                <c:pt idx="150">
                  <c:v>0.0010762829257200566</c:v>
                </c:pt>
                <c:pt idx="151">
                  <c:v>0.023644623061109506</c:v>
                </c:pt>
                <c:pt idx="152">
                  <c:v>0.008901401405839272</c:v>
                </c:pt>
                <c:pt idx="153">
                  <c:v>0.0007600063257501256</c:v>
                </c:pt>
                <c:pt idx="154">
                  <c:v>0.007263217891538017</c:v>
                </c:pt>
                <c:pt idx="155">
                  <c:v>0.004027939429246094</c:v>
                </c:pt>
                <c:pt idx="156">
                  <c:v>9.8156241734568E-05</c:v>
                </c:pt>
                <c:pt idx="157">
                  <c:v>0.00013819301444104997</c:v>
                </c:pt>
                <c:pt idx="158">
                  <c:v>0.023992227751520552</c:v>
                </c:pt>
                <c:pt idx="159">
                  <c:v>0.011347052806136291</c:v>
                </c:pt>
                <c:pt idx="160">
                  <c:v>0.0004901709224696084</c:v>
                </c:pt>
                <c:pt idx="161">
                  <c:v>0.017949586308814932</c:v>
                </c:pt>
                <c:pt idx="162">
                  <c:v>0.014726619505290275</c:v>
                </c:pt>
                <c:pt idx="163">
                  <c:v>0.014726619505290275</c:v>
                </c:pt>
                <c:pt idx="164">
                  <c:v>0.025383978916846538</c:v>
                </c:pt>
                <c:pt idx="166">
                  <c:v>0.003553046159524607</c:v>
                </c:pt>
              </c:numCache>
            </c:numRef>
          </c:xVal>
          <c:yVal>
            <c:numRef>
              <c:f>Daten!$B$4:$B$170</c:f>
              <c:numCache>
                <c:ptCount val="1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7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6">
                  <c:v>5</c:v>
                </c:pt>
              </c:numCache>
            </c:numRef>
          </c:yVal>
          <c:smooth val="0"/>
        </c:ser>
        <c:axId val="25751663"/>
        <c:axId val="30438376"/>
      </c:scatterChart>
      <c:valAx>
        <c:axId val="25751663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fL,prz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0438376"/>
        <c:crossesAt val="1"/>
        <c:crossBetween val="midCat"/>
        <c:dispUnits/>
        <c:majorUnit val="0.01"/>
        <c:minorUnit val="0.005"/>
      </c:valAx>
      <c:valAx>
        <c:axId val="3043837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51663"/>
        <c:crosses val="autoZero"/>
        <c:crossBetween val="midCat"/>
        <c:dispUnits/>
        <c:majorUnit val="1"/>
        <c:minorUnit val="0.5"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93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93"/>
  </sheetViews>
  <pageMargins left="0.75" right="0.75" top="1" bottom="1" header="0.4921259845" footer="0.492125984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3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0.50175</cdr:x>
      <cdr:y>0.52225</cdr:y>
    </cdr:from>
    <cdr:to>
      <cdr:x>0.52175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638300"/>
          <a:ext cx="666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0.52075</cdr:y>
    </cdr:from>
    <cdr:to>
      <cdr:x>0.55525</cdr:x>
      <cdr:y>0.54975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1638300"/>
          <a:ext cx="571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0.52375</cdr:y>
    </cdr:from>
    <cdr:to>
      <cdr:x>0.561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781175"/>
          <a:ext cx="571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20</xdr:row>
      <xdr:rowOff>66675</xdr:rowOff>
    </xdr:from>
    <xdr:to>
      <xdr:col>3</xdr:col>
      <xdr:colOff>561975</xdr:colOff>
      <xdr:row>41</xdr:row>
      <xdr:rowOff>47625</xdr:rowOff>
    </xdr:to>
    <xdr:graphicFrame>
      <xdr:nvGraphicFramePr>
        <xdr:cNvPr id="1" name="Chart 23"/>
        <xdr:cNvGraphicFramePr/>
      </xdr:nvGraphicFramePr>
      <xdr:xfrm>
        <a:off x="209550" y="4438650"/>
        <a:ext cx="3124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41</xdr:row>
      <xdr:rowOff>114300</xdr:rowOff>
    </xdr:from>
    <xdr:to>
      <xdr:col>3</xdr:col>
      <xdr:colOff>571500</xdr:colOff>
      <xdr:row>61</xdr:row>
      <xdr:rowOff>28575</xdr:rowOff>
    </xdr:to>
    <xdr:graphicFrame>
      <xdr:nvGraphicFramePr>
        <xdr:cNvPr id="2" name="Chart 24"/>
        <xdr:cNvGraphicFramePr/>
      </xdr:nvGraphicFramePr>
      <xdr:xfrm>
        <a:off x="209550" y="7886700"/>
        <a:ext cx="31337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20</xdr:row>
      <xdr:rowOff>57150</xdr:rowOff>
    </xdr:from>
    <xdr:to>
      <xdr:col>7</xdr:col>
      <xdr:colOff>714375</xdr:colOff>
      <xdr:row>41</xdr:row>
      <xdr:rowOff>47625</xdr:rowOff>
    </xdr:to>
    <xdr:graphicFrame>
      <xdr:nvGraphicFramePr>
        <xdr:cNvPr id="3" name="Chart 25"/>
        <xdr:cNvGraphicFramePr/>
      </xdr:nvGraphicFramePr>
      <xdr:xfrm>
        <a:off x="3390900" y="4429125"/>
        <a:ext cx="3333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41</xdr:row>
      <xdr:rowOff>104775</xdr:rowOff>
    </xdr:from>
    <xdr:to>
      <xdr:col>7</xdr:col>
      <xdr:colOff>733425</xdr:colOff>
      <xdr:row>61</xdr:row>
      <xdr:rowOff>28575</xdr:rowOff>
    </xdr:to>
    <xdr:graphicFrame>
      <xdr:nvGraphicFramePr>
        <xdr:cNvPr id="4" name="Chart 29"/>
        <xdr:cNvGraphicFramePr/>
      </xdr:nvGraphicFramePr>
      <xdr:xfrm>
        <a:off x="3409950" y="7877175"/>
        <a:ext cx="33337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790575</xdr:colOff>
      <xdr:row>20</xdr:row>
      <xdr:rowOff>66675</xdr:rowOff>
    </xdr:from>
    <xdr:to>
      <xdr:col>11</xdr:col>
      <xdr:colOff>714375</xdr:colOff>
      <xdr:row>41</xdr:row>
      <xdr:rowOff>76200</xdr:rowOff>
    </xdr:to>
    <xdr:graphicFrame>
      <xdr:nvGraphicFramePr>
        <xdr:cNvPr id="5" name="Chart 30"/>
        <xdr:cNvGraphicFramePr/>
      </xdr:nvGraphicFramePr>
      <xdr:xfrm>
        <a:off x="6800850" y="4438650"/>
        <a:ext cx="33528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123825</xdr:rowOff>
    </xdr:from>
    <xdr:to>
      <xdr:col>12</xdr:col>
      <xdr:colOff>142875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4762500" y="3590925"/>
        <a:ext cx="4676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85725</xdr:rowOff>
    </xdr:from>
    <xdr:to>
      <xdr:col>5</xdr:col>
      <xdr:colOff>733425</xdr:colOff>
      <xdr:row>37</xdr:row>
      <xdr:rowOff>9525</xdr:rowOff>
    </xdr:to>
    <xdr:graphicFrame>
      <xdr:nvGraphicFramePr>
        <xdr:cNvPr id="2" name="Chart 3"/>
        <xdr:cNvGraphicFramePr/>
      </xdr:nvGraphicFramePr>
      <xdr:xfrm>
        <a:off x="9525" y="2905125"/>
        <a:ext cx="46863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3</xdr:row>
      <xdr:rowOff>57150</xdr:rowOff>
    </xdr:from>
    <xdr:to>
      <xdr:col>12</xdr:col>
      <xdr:colOff>161925</xdr:colOff>
      <xdr:row>19</xdr:row>
      <xdr:rowOff>133350</xdr:rowOff>
    </xdr:to>
    <xdr:graphicFrame>
      <xdr:nvGraphicFramePr>
        <xdr:cNvPr id="3" name="Diagramm 1"/>
        <xdr:cNvGraphicFramePr/>
      </xdr:nvGraphicFramePr>
      <xdr:xfrm>
        <a:off x="4781550" y="571500"/>
        <a:ext cx="46767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makro\Eigene%20Dateien\Diplomarbeit\Fertig\TheoretischeFlaechen\Aequometer_v3.2_Working_R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"/>
      <sheetName val="Polygon"/>
      <sheetName val="Fehler_Strecke"/>
      <sheetName val="Fehler_Winkel"/>
      <sheetName val="Zeichnung"/>
    </sheetNames>
    <sheetDataSet>
      <sheetData sheetId="0">
        <row r="60">
          <cell r="A60" t="str">
            <v>Wählen Sie das Tabellenblatt 'Polygon' um mit der Dateneingabe zu beginnen.</v>
          </cell>
        </row>
      </sheetData>
      <sheetData sheetId="1">
        <row r="24">
          <cell r="B24" t="str">
            <v>Grad</v>
          </cell>
        </row>
        <row r="26">
          <cell r="B26" t="str">
            <v>Grad</v>
          </cell>
        </row>
        <row r="28">
          <cell r="B28" t="str">
            <v>a</v>
          </cell>
        </row>
        <row r="29">
          <cell r="B29" t="str">
            <v>J</v>
          </cell>
        </row>
        <row r="33">
          <cell r="P33">
            <v>0.017453292519943295</v>
          </cell>
        </row>
        <row r="34">
          <cell r="C34">
            <v>174.26047933048068</v>
          </cell>
          <cell r="D34">
            <v>31.202637433000643</v>
          </cell>
          <cell r="F34">
            <v>31.202637433000643</v>
          </cell>
          <cell r="G34">
            <v>3.120453498056131</v>
          </cell>
          <cell r="H34">
            <v>-31.046213178772096</v>
          </cell>
          <cell r="I34">
            <v>-0.26442642126186733</v>
          </cell>
          <cell r="J34">
            <v>0.09474574884363596</v>
          </cell>
          <cell r="K34">
            <v>3.3848799193179984</v>
          </cell>
          <cell r="L34">
            <v>-31.14095892761573</v>
          </cell>
          <cell r="R34">
            <v>0</v>
          </cell>
        </row>
        <row r="35">
          <cell r="C35">
            <v>103.90933654088309</v>
          </cell>
          <cell r="D35">
            <v>59.134977951495294</v>
          </cell>
          <cell r="F35">
            <v>59.134977951495294</v>
          </cell>
          <cell r="G35">
            <v>57.400982077002574</v>
          </cell>
          <cell r="H35">
            <v>-14.215233867913105</v>
          </cell>
          <cell r="I35">
            <v>-0.5011387458733034</v>
          </cell>
          <cell r="J35">
            <v>0.17956135217405317</v>
          </cell>
          <cell r="K35">
            <v>61.287000742193875</v>
          </cell>
          <cell r="L35">
            <v>-45.53575414770289</v>
          </cell>
          <cell r="M35">
            <v>1754.4029130838535</v>
          </cell>
          <cell r="P35">
            <v>0.017453292519943295</v>
          </cell>
          <cell r="R35">
            <v>59.66461032484131</v>
          </cell>
        </row>
        <row r="36">
          <cell r="C36">
            <v>259.93609820183354</v>
          </cell>
          <cell r="D36">
            <v>87.30078313590948</v>
          </cell>
          <cell r="F36">
            <v>87.30078313590948</v>
          </cell>
          <cell r="G36">
            <v>-85.95752713109195</v>
          </cell>
          <cell r="H36">
            <v>-15.255499521506662</v>
          </cell>
          <cell r="I36">
            <v>-0.7398295643294587</v>
          </cell>
          <cell r="J36">
            <v>0.2650858630334757</v>
          </cell>
          <cell r="K36">
            <v>-23.930696824568617</v>
          </cell>
          <cell r="L36">
            <v>-61.05633953224303</v>
          </cell>
          <cell r="M36">
            <v>-4831.662253414991</v>
          </cell>
          <cell r="R36">
            <v>86.61953907323105</v>
          </cell>
        </row>
        <row r="37">
          <cell r="C37">
            <v>245.36305769108776</v>
          </cell>
          <cell r="D37">
            <v>8.308903318484946</v>
          </cell>
          <cell r="F37">
            <v>8.308903318484946</v>
          </cell>
          <cell r="G37">
            <v>-7.552523216881846</v>
          </cell>
          <cell r="H37">
            <v>-3.4637071779223545</v>
          </cell>
          <cell r="I37">
            <v>-0.070413713386745</v>
          </cell>
          <cell r="J37">
            <v>0.025229702734892265</v>
          </cell>
          <cell r="K37">
            <v>-31.412806328063716</v>
          </cell>
          <cell r="L37">
            <v>-64.54527641290028</v>
          </cell>
          <cell r="M37">
            <v>-373.3375275317542</v>
          </cell>
          <cell r="P37">
            <v>0</v>
          </cell>
          <cell r="R37">
            <v>8.255582546344142</v>
          </cell>
        </row>
        <row r="38">
          <cell r="C38">
            <v>-56.987323365575534</v>
          </cell>
          <cell r="D38">
            <v>26.294330847326705</v>
          </cell>
          <cell r="F38">
            <v>26.294330847326705</v>
          </cell>
          <cell r="G38">
            <v>-22.04911235662733</v>
          </cell>
          <cell r="H38">
            <v>14.325797673899373</v>
          </cell>
          <cell r="I38">
            <v>-0.2228310289591276</v>
          </cell>
          <cell r="J38">
            <v>0.07984184259492928</v>
          </cell>
          <cell r="K38">
            <v>-53.239087655731915</v>
          </cell>
          <cell r="L38">
            <v>-50.299320581595836</v>
          </cell>
          <cell r="M38">
            <v>-1856.2888128469845</v>
          </cell>
          <cell r="R38">
            <v>26.064032960038908</v>
          </cell>
        </row>
        <row r="39">
          <cell r="C39">
            <v>-68.57794640911328</v>
          </cell>
          <cell r="D39">
            <v>55.39976750153761</v>
          </cell>
          <cell r="F39">
            <v>55.39976750153761</v>
          </cell>
          <cell r="G39">
            <v>-51.572491349034</v>
          </cell>
          <cell r="H39">
            <v>20.233941170178284</v>
          </cell>
          <cell r="I39">
            <v>-0.4694847443786208</v>
          </cell>
          <cell r="J39">
            <v>0.16821951250009257</v>
          </cell>
          <cell r="K39">
            <v>-104.3420942603873</v>
          </cell>
          <cell r="L39">
            <v>-30.233598923917643</v>
          </cell>
          <cell r="M39">
            <v>-3638.727226099618</v>
          </cell>
          <cell r="R39">
            <v>54.901279308217106</v>
          </cell>
        </row>
        <row r="40">
          <cell r="C40">
            <v>71.29225464397614</v>
          </cell>
          <cell r="D40">
            <v>67.10862453867048</v>
          </cell>
          <cell r="F40">
            <v>67.10862453867048</v>
          </cell>
          <cell r="G40">
            <v>63.56306974643405</v>
          </cell>
          <cell r="H40">
            <v>21.524489584708085</v>
          </cell>
          <cell r="I40">
            <v>-0.5687113296326396</v>
          </cell>
          <cell r="J40">
            <v>0.20377305923050262</v>
          </cell>
          <cell r="K40">
            <v>-40.210313184320604</v>
          </cell>
          <cell r="L40">
            <v>-8.912882398440061</v>
          </cell>
          <cell r="M40">
            <v>-285.71366607008724</v>
          </cell>
          <cell r="R40">
            <v>67.58297342636175</v>
          </cell>
        </row>
        <row r="41">
          <cell r="C41">
            <v>77.22714642618952</v>
          </cell>
          <cell r="D41">
            <v>40.87540911633072</v>
          </cell>
          <cell r="F41">
            <v>40.87540911633072</v>
          </cell>
          <cell r="G41">
            <v>39.86391496162375</v>
          </cell>
          <cell r="H41">
            <v>9.036999189987963</v>
          </cell>
          <cell r="I41">
            <v>-0.3463982226968633</v>
          </cell>
          <cell r="J41">
            <v>0.12411679154790949</v>
          </cell>
          <cell r="K41">
            <v>7.93809462606987E-15</v>
          </cell>
          <cell r="L41">
            <v>-7.702172233337023E-15</v>
          </cell>
          <cell r="M41">
            <v>3.8045806157190953E-13</v>
          </cell>
          <cell r="R41">
            <v>41.18626905935485</v>
          </cell>
        </row>
        <row r="42"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>
            <v>0</v>
          </cell>
          <cell r="R42">
            <v>0</v>
          </cell>
        </row>
        <row r="43"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>
            <v>0</v>
          </cell>
          <cell r="R43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  <cell r="R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  <cell r="R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  <cell r="R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  <cell r="R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  <cell r="R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  <cell r="R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  <cell r="R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  <cell r="R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  <cell r="R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R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R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P55" t="str">
            <v>Grad</v>
          </cell>
          <cell r="Q55" t="str">
            <v>Polare Aufnahme einer Fläche als geschlossenes Ringpolygon mit streckenproportionaler Fehlerverteilung</v>
          </cell>
          <cell r="R55">
            <v>0</v>
          </cell>
        </row>
        <row r="56"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P56" t="str">
            <v>Gon</v>
          </cell>
          <cell r="Q56" t="str">
            <v>Polare Aufnahme einer Fläche als offenes Polygon </v>
          </cell>
          <cell r="R56">
            <v>0</v>
          </cell>
        </row>
        <row r="57"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P57" t="str">
            <v>Prozent</v>
          </cell>
          <cell r="Q57" t="str">
            <v>Polare Aufnahme einer Fläche mit zentraler Aufstellung</v>
          </cell>
          <cell r="R57">
            <v>0</v>
          </cell>
        </row>
        <row r="58"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P58" t="str">
            <v>%</v>
          </cell>
          <cell r="Q58" t="str">
            <v>Polare Aufnahme eines Linienzuges</v>
          </cell>
          <cell r="R58">
            <v>0</v>
          </cell>
        </row>
        <row r="59"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R59">
            <v>0</v>
          </cell>
        </row>
        <row r="60"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P60" t="str">
            <v>z</v>
          </cell>
          <cell r="R60">
            <v>0</v>
          </cell>
        </row>
        <row r="61"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R61">
            <v>0</v>
          </cell>
        </row>
        <row r="62"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P62" t="str">
            <v>J</v>
          </cell>
          <cell r="R62">
            <v>0</v>
          </cell>
        </row>
        <row r="63"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R63">
            <v>0</v>
          </cell>
        </row>
        <row r="64"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R64">
            <v>0</v>
          </cell>
        </row>
        <row r="65"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R65">
            <v>0</v>
          </cell>
        </row>
        <row r="66"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R66">
            <v>0</v>
          </cell>
        </row>
        <row r="67"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R67">
            <v>0</v>
          </cell>
        </row>
        <row r="68"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R68">
            <v>0</v>
          </cell>
        </row>
        <row r="69"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R69">
            <v>0</v>
          </cell>
        </row>
        <row r="70"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R70">
            <v>0</v>
          </cell>
        </row>
        <row r="71"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R71">
            <v>0</v>
          </cell>
        </row>
        <row r="72"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R72">
            <v>0</v>
          </cell>
        </row>
        <row r="73"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R73">
            <v>0</v>
          </cell>
        </row>
        <row r="74"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R74">
            <v>0</v>
          </cell>
        </row>
        <row r="75"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R75">
            <v>0</v>
          </cell>
        </row>
        <row r="76"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R76">
            <v>0</v>
          </cell>
        </row>
        <row r="77"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R77">
            <v>0</v>
          </cell>
        </row>
        <row r="78"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R78">
            <v>0</v>
          </cell>
        </row>
        <row r="79"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R79">
            <v>0</v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R80">
            <v>0</v>
          </cell>
        </row>
        <row r="81"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R81">
            <v>0</v>
          </cell>
        </row>
        <row r="82"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R82">
            <v>0</v>
          </cell>
        </row>
        <row r="83"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R83">
            <v>0</v>
          </cell>
        </row>
        <row r="84"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R84">
            <v>0</v>
          </cell>
        </row>
        <row r="85"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R85">
            <v>0</v>
          </cell>
        </row>
        <row r="86"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R86">
            <v>0</v>
          </cell>
        </row>
        <row r="87"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R87">
            <v>0</v>
          </cell>
        </row>
        <row r="88"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R88">
            <v>0</v>
          </cell>
        </row>
        <row r="89"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R89">
            <v>0</v>
          </cell>
        </row>
        <row r="90"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R90">
            <v>0</v>
          </cell>
        </row>
        <row r="91"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R91">
            <v>0</v>
          </cell>
        </row>
        <row r="92"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R92">
            <v>0</v>
          </cell>
        </row>
        <row r="93"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R93">
            <v>0</v>
          </cell>
        </row>
        <row r="94"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R94">
            <v>0</v>
          </cell>
        </row>
        <row r="95"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R95">
            <v>0</v>
          </cell>
        </row>
        <row r="96"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R96">
            <v>0</v>
          </cell>
        </row>
        <row r="97"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R97">
            <v>0</v>
          </cell>
        </row>
        <row r="98"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R98">
            <v>0</v>
          </cell>
        </row>
        <row r="99"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R99">
            <v>0</v>
          </cell>
        </row>
        <row r="100"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R100">
            <v>0</v>
          </cell>
        </row>
        <row r="101"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R101">
            <v>0</v>
          </cell>
        </row>
        <row r="102"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R102">
            <v>0</v>
          </cell>
        </row>
        <row r="103"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R103">
            <v>0</v>
          </cell>
        </row>
        <row r="104"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R104">
            <v>0</v>
          </cell>
        </row>
        <row r="105"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R105">
            <v>0</v>
          </cell>
        </row>
        <row r="106"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R106">
            <v>0</v>
          </cell>
        </row>
        <row r="107"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R107">
            <v>0</v>
          </cell>
        </row>
        <row r="108"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R108">
            <v>0</v>
          </cell>
        </row>
        <row r="109"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R109">
            <v>0</v>
          </cell>
        </row>
        <row r="110"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R110">
            <v>0</v>
          </cell>
        </row>
        <row r="111"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R111">
            <v>0</v>
          </cell>
        </row>
        <row r="112"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R112">
            <v>0</v>
          </cell>
        </row>
        <row r="113"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R113">
            <v>0</v>
          </cell>
        </row>
        <row r="114"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R114">
            <v>0</v>
          </cell>
        </row>
        <row r="115"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R115">
            <v>0</v>
          </cell>
        </row>
        <row r="116"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R116">
            <v>0</v>
          </cell>
        </row>
        <row r="117"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R117">
            <v>0</v>
          </cell>
        </row>
        <row r="118"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R118">
            <v>0</v>
          </cell>
        </row>
        <row r="119"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R119">
            <v>0</v>
          </cell>
        </row>
        <row r="120"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R120">
            <v>0</v>
          </cell>
        </row>
        <row r="121"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R121">
            <v>0</v>
          </cell>
        </row>
        <row r="122"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R122">
            <v>0</v>
          </cell>
        </row>
        <row r="123"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R123">
            <v>0</v>
          </cell>
        </row>
        <row r="124"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R124">
            <v>0</v>
          </cell>
        </row>
        <row r="125"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R125">
            <v>0</v>
          </cell>
        </row>
        <row r="126"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R126">
            <v>0</v>
          </cell>
        </row>
        <row r="127"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R127">
            <v>0</v>
          </cell>
        </row>
        <row r="128"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R128">
            <v>0</v>
          </cell>
        </row>
        <row r="129"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R129">
            <v>0</v>
          </cell>
        </row>
        <row r="130"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R130">
            <v>0</v>
          </cell>
        </row>
        <row r="131"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R131">
            <v>0</v>
          </cell>
        </row>
        <row r="132"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R132">
            <v>0</v>
          </cell>
        </row>
        <row r="133">
          <cell r="C133" t="str">
            <v/>
          </cell>
          <cell r="D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R133">
            <v>0</v>
          </cell>
        </row>
        <row r="134">
          <cell r="M134">
            <v>-2.2112895058621777E-13</v>
          </cell>
          <cell r="R134">
            <v>31.324379243644266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4.xml" /><Relationship Id="rId1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375"/>
  <sheetViews>
    <sheetView tabSelected="1" workbookViewId="0" topLeftCell="F1">
      <pane ySplit="3" topLeftCell="BM4" activePane="bottomLeft" state="frozen"/>
      <selection pane="topLeft" activeCell="A1" sqref="A1"/>
      <selection pane="bottomLeft" activeCell="F4" sqref="F4"/>
    </sheetView>
  </sheetViews>
  <sheetFormatPr defaultColWidth="11.421875" defaultRowHeight="12.75"/>
  <cols>
    <col min="1" max="1" width="14.00390625" style="0" customWidth="1"/>
    <col min="2" max="2" width="9.8515625" style="0" customWidth="1"/>
    <col min="3" max="3" width="9.7109375" style="0" customWidth="1"/>
    <col min="4" max="4" width="10.421875" style="0" customWidth="1"/>
    <col min="5" max="5" width="15.421875" style="0" customWidth="1"/>
    <col min="6" max="6" width="15.00390625" style="0" customWidth="1"/>
    <col min="10" max="10" width="11.421875" style="1" customWidth="1"/>
    <col min="11" max="11" width="14.140625" style="0" customWidth="1"/>
    <col min="12" max="12" width="14.00390625" style="1" customWidth="1"/>
    <col min="13" max="13" width="11.421875" style="4" customWidth="1"/>
    <col min="14" max="14" width="13.28125" style="4" customWidth="1"/>
  </cols>
  <sheetData>
    <row r="1" spans="1:16" s="5" customFormat="1" ht="75.75" customHeight="1">
      <c r="A1" s="7" t="s">
        <v>37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49</v>
      </c>
      <c r="J1" s="8" t="s">
        <v>48</v>
      </c>
      <c r="K1" s="8" t="s">
        <v>108</v>
      </c>
      <c r="L1" s="8" t="s">
        <v>109</v>
      </c>
      <c r="M1" s="9" t="s">
        <v>33</v>
      </c>
      <c r="N1" s="9" t="s">
        <v>34</v>
      </c>
      <c r="O1" s="5" t="s">
        <v>112</v>
      </c>
      <c r="P1" s="10" t="s">
        <v>12</v>
      </c>
    </row>
    <row r="2" spans="1:16" s="3" customFormat="1" ht="26.25" customHeight="1">
      <c r="A2" s="11" t="s">
        <v>38</v>
      </c>
      <c r="B2" s="12"/>
      <c r="C2" s="12"/>
      <c r="D2" s="12"/>
      <c r="E2" s="6" t="s">
        <v>44</v>
      </c>
      <c r="F2" s="6" t="s">
        <v>45</v>
      </c>
      <c r="G2" s="6" t="s">
        <v>46</v>
      </c>
      <c r="H2" s="6" t="s">
        <v>47</v>
      </c>
      <c r="I2" s="6" t="s">
        <v>50</v>
      </c>
      <c r="J2" s="6" t="s">
        <v>51</v>
      </c>
      <c r="K2" s="6" t="s">
        <v>52</v>
      </c>
      <c r="L2" s="6" t="s">
        <v>53</v>
      </c>
      <c r="M2" s="6" t="s">
        <v>54</v>
      </c>
      <c r="N2" s="6" t="s">
        <v>55</v>
      </c>
      <c r="O2" s="6" t="s">
        <v>113</v>
      </c>
      <c r="P2" s="13"/>
    </row>
    <row r="3" spans="1:16" s="3" customFormat="1" ht="12.75" customHeight="1" thickBot="1">
      <c r="A3" s="14" t="s">
        <v>39</v>
      </c>
      <c r="B3" s="15"/>
      <c r="C3" s="15"/>
      <c r="D3" s="15"/>
      <c r="E3" s="15" t="s">
        <v>40</v>
      </c>
      <c r="F3" s="15" t="s">
        <v>41</v>
      </c>
      <c r="G3" s="15" t="s">
        <v>40</v>
      </c>
      <c r="H3" s="15" t="s">
        <v>41</v>
      </c>
      <c r="I3" s="15" t="s">
        <v>42</v>
      </c>
      <c r="J3" s="15" t="s">
        <v>43</v>
      </c>
      <c r="K3" s="15" t="s">
        <v>40</v>
      </c>
      <c r="L3" s="15" t="s">
        <v>43</v>
      </c>
      <c r="M3" s="16" t="s">
        <v>40</v>
      </c>
      <c r="N3" s="16" t="s">
        <v>42</v>
      </c>
      <c r="P3" s="17"/>
    </row>
    <row r="4" spans="1:15" ht="12.75">
      <c r="A4">
        <v>1</v>
      </c>
      <c r="B4" s="2">
        <v>1</v>
      </c>
      <c r="C4" s="2">
        <v>1</v>
      </c>
      <c r="D4">
        <v>9</v>
      </c>
      <c r="E4">
        <v>0.802978082170035</v>
      </c>
      <c r="F4">
        <v>0.39909873761039305</v>
      </c>
      <c r="G4">
        <v>0.8079864035023385</v>
      </c>
      <c r="H4">
        <v>0.3999091969240881</v>
      </c>
      <c r="I4">
        <v>0.8091927279211046</v>
      </c>
      <c r="J4" s="1">
        <v>0.002027543772020026</v>
      </c>
      <c r="K4">
        <v>0.005008321331303796</v>
      </c>
      <c r="L4" s="1">
        <v>0.006237183109360413</v>
      </c>
      <c r="O4">
        <f>E4/F4</f>
        <v>2.0119785068173175</v>
      </c>
    </row>
    <row r="5" spans="1:15" ht="12.75">
      <c r="A5">
        <v>2</v>
      </c>
      <c r="B5" s="2">
        <v>1</v>
      </c>
      <c r="C5" s="2">
        <v>2</v>
      </c>
      <c r="D5">
        <v>5</v>
      </c>
      <c r="E5">
        <v>0.5755369447670736</v>
      </c>
      <c r="F5">
        <v>0.30229797552841187</v>
      </c>
      <c r="G5">
        <v>0.5810915124651339</v>
      </c>
      <c r="H5">
        <v>0.30322459532404006</v>
      </c>
      <c r="I5">
        <v>0.9245999016767832</v>
      </c>
      <c r="J5" s="1">
        <v>0.003058550829234925</v>
      </c>
      <c r="K5">
        <v>0.005554567698060327</v>
      </c>
      <c r="L5" s="1">
        <v>0.009651105369627183</v>
      </c>
      <c r="O5">
        <f aca="true" t="shared" si="0" ref="O5:O68">E5/F5</f>
        <v>1.90387297090245</v>
      </c>
    </row>
    <row r="6" spans="1:15" ht="12.75">
      <c r="A6">
        <v>3</v>
      </c>
      <c r="B6" s="2">
        <v>1</v>
      </c>
      <c r="C6" s="2">
        <v>3</v>
      </c>
      <c r="D6">
        <v>5</v>
      </c>
      <c r="E6">
        <v>0.0393866666338846</v>
      </c>
      <c r="F6">
        <v>0.08359894136371872</v>
      </c>
      <c r="G6">
        <v>0.039909269699845075</v>
      </c>
      <c r="H6">
        <v>0.0839584651356713</v>
      </c>
      <c r="I6">
        <v>0.3584647542015789</v>
      </c>
      <c r="J6" s="1">
        <v>0.004287855891936504</v>
      </c>
      <c r="K6">
        <v>0.000522603065960476</v>
      </c>
      <c r="L6" s="1">
        <v>0.013268527413560742</v>
      </c>
      <c r="O6">
        <f t="shared" si="0"/>
        <v>0.47113834208166305</v>
      </c>
    </row>
    <row r="7" spans="1:15" ht="12.75">
      <c r="A7">
        <v>4</v>
      </c>
      <c r="B7" s="2">
        <v>1</v>
      </c>
      <c r="C7" s="2">
        <v>4</v>
      </c>
      <c r="D7">
        <v>4</v>
      </c>
      <c r="E7">
        <v>0.015588742880615876</v>
      </c>
      <c r="F7">
        <v>0.0635971178999264</v>
      </c>
      <c r="G7">
        <v>0.014909980267964099</v>
      </c>
      <c r="H7">
        <v>0.06414166440770591</v>
      </c>
      <c r="I7">
        <v>0.5416645030733496</v>
      </c>
      <c r="J7" s="1">
        <v>0.008516737482477499</v>
      </c>
      <c r="K7">
        <v>0.0006787626126517779</v>
      </c>
      <c r="L7" s="1">
        <v>0.043541844127520914</v>
      </c>
      <c r="O7">
        <f t="shared" si="0"/>
        <v>0.24511712787276976</v>
      </c>
    </row>
    <row r="8" spans="1:15" ht="12.75">
      <c r="A8">
        <v>5</v>
      </c>
      <c r="B8" s="2">
        <v>1</v>
      </c>
      <c r="C8" s="2">
        <v>5</v>
      </c>
      <c r="D8">
        <v>14</v>
      </c>
      <c r="E8">
        <v>0.7891749378750631</v>
      </c>
      <c r="F8">
        <v>0.42009558062519764</v>
      </c>
      <c r="G8">
        <v>0.787610912252466</v>
      </c>
      <c r="H8">
        <v>0.4216151439996527</v>
      </c>
      <c r="I8">
        <v>1.515137896137115</v>
      </c>
      <c r="J8" s="1">
        <v>0.003606612411626041</v>
      </c>
      <c r="K8">
        <v>0.0015640256225970006</v>
      </c>
      <c r="L8" s="1">
        <v>0.0019818490774786953</v>
      </c>
      <c r="O8">
        <f t="shared" si="0"/>
        <v>1.8785604378427203</v>
      </c>
    </row>
    <row r="9" spans="1:15" ht="12.75">
      <c r="A9">
        <v>6</v>
      </c>
      <c r="B9" s="2">
        <v>1</v>
      </c>
      <c r="C9" s="2">
        <v>6</v>
      </c>
      <c r="D9">
        <v>4</v>
      </c>
      <c r="E9">
        <v>0.194427001971016</v>
      </c>
      <c r="F9">
        <v>0.17909899948271055</v>
      </c>
      <c r="G9">
        <v>0.1956190577702355</v>
      </c>
      <c r="H9">
        <v>0.1795854555503613</v>
      </c>
      <c r="I9">
        <v>0.48545707624020845</v>
      </c>
      <c r="J9" s="1">
        <v>0.0027105364621784413</v>
      </c>
      <c r="K9">
        <v>0.0011920557992192926</v>
      </c>
      <c r="L9" s="1">
        <v>0.006131122668841006</v>
      </c>
      <c r="O9">
        <f t="shared" si="0"/>
        <v>1.0855839649164827</v>
      </c>
    </row>
    <row r="10" spans="1:15" ht="12.75">
      <c r="A10">
        <v>7</v>
      </c>
      <c r="B10" s="2">
        <v>1</v>
      </c>
      <c r="C10" s="2">
        <v>7</v>
      </c>
      <c r="D10">
        <v>4</v>
      </c>
      <c r="E10">
        <v>0.09291955361904548</v>
      </c>
      <c r="F10">
        <v>0.17339904926847363</v>
      </c>
      <c r="G10">
        <v>0.0930821203114322</v>
      </c>
      <c r="H10">
        <v>0.17382855633687552</v>
      </c>
      <c r="I10">
        <v>0.4285557646709306</v>
      </c>
      <c r="J10" s="1">
        <v>0.0024714865239719415</v>
      </c>
      <c r="K10">
        <v>0.0001625666923867243</v>
      </c>
      <c r="L10" s="1">
        <v>0.0017495423304896658</v>
      </c>
      <c r="O10">
        <f t="shared" si="0"/>
        <v>0.5358711827489792</v>
      </c>
    </row>
    <row r="11" spans="1:15" ht="12.75">
      <c r="A11">
        <v>8</v>
      </c>
      <c r="B11" s="2">
        <v>1</v>
      </c>
      <c r="C11" s="2">
        <v>8</v>
      </c>
      <c r="D11">
        <v>4</v>
      </c>
      <c r="E11">
        <v>0.08442927994276705</v>
      </c>
      <c r="F11">
        <v>0.11909932812494015</v>
      </c>
      <c r="G11">
        <v>0.08411892207802447</v>
      </c>
      <c r="H11">
        <v>0.11943491586398494</v>
      </c>
      <c r="I11">
        <v>0.33491548251521214</v>
      </c>
      <c r="J11" s="1">
        <v>0.002812052740910992</v>
      </c>
      <c r="K11">
        <v>0.0003103578647425934</v>
      </c>
      <c r="L11" s="1">
        <v>0.003675950629366718</v>
      </c>
      <c r="O11">
        <f t="shared" si="0"/>
        <v>0.7088980372265176</v>
      </c>
    </row>
    <row r="12" spans="1:15" ht="12.75">
      <c r="A12">
        <v>9</v>
      </c>
      <c r="B12" s="2">
        <v>1</v>
      </c>
      <c r="C12" s="2">
        <v>9</v>
      </c>
      <c r="D12">
        <v>6</v>
      </c>
      <c r="E12">
        <v>0.15637406069624488</v>
      </c>
      <c r="F12">
        <v>0.17499859878424184</v>
      </c>
      <c r="G12">
        <v>0.1550965441158508</v>
      </c>
      <c r="H12">
        <v>0.17560330842599256</v>
      </c>
      <c r="I12">
        <v>0.6033093796668768</v>
      </c>
      <c r="J12" s="1">
        <v>0.003447482188312297</v>
      </c>
      <c r="K12">
        <v>0.001277516580394081</v>
      </c>
      <c r="L12" s="1">
        <v>0.008169619530924918</v>
      </c>
      <c r="O12">
        <f t="shared" si="0"/>
        <v>0.8935732159149491</v>
      </c>
    </row>
    <row r="13" spans="1:15" ht="12.75">
      <c r="A13">
        <v>10</v>
      </c>
      <c r="B13" s="2">
        <v>1</v>
      </c>
      <c r="C13" s="2">
        <v>10</v>
      </c>
      <c r="D13">
        <v>6</v>
      </c>
      <c r="E13">
        <v>0.1528149763753034</v>
      </c>
      <c r="F13">
        <v>0.16879980081158144</v>
      </c>
      <c r="G13">
        <v>0.15225170675202152</v>
      </c>
      <c r="H13">
        <v>0.16902738958217567</v>
      </c>
      <c r="I13">
        <v>0.2273922524637393</v>
      </c>
      <c r="J13" s="1">
        <v>0.00134711052168787</v>
      </c>
      <c r="K13">
        <v>0.0005632696232818717</v>
      </c>
      <c r="L13" s="1">
        <v>0.0036859582525374936</v>
      </c>
      <c r="O13">
        <f t="shared" si="0"/>
        <v>0.9053030610259978</v>
      </c>
    </row>
    <row r="14" spans="1:15" ht="12.75">
      <c r="A14">
        <v>11</v>
      </c>
      <c r="B14" s="2">
        <v>1</v>
      </c>
      <c r="C14" s="2">
        <v>11</v>
      </c>
      <c r="D14">
        <v>6</v>
      </c>
      <c r="E14">
        <v>0.24215914696150456</v>
      </c>
      <c r="F14">
        <v>0.2186948418557464</v>
      </c>
      <c r="G14">
        <v>0.23978938683432394</v>
      </c>
      <c r="H14">
        <v>0.21988804355432623</v>
      </c>
      <c r="I14">
        <v>1.1880437450611003</v>
      </c>
      <c r="J14" s="1">
        <v>0.005432298793311518</v>
      </c>
      <c r="K14">
        <v>0.0023697601271806435</v>
      </c>
      <c r="L14" s="1">
        <v>0.009785961657510125</v>
      </c>
      <c r="O14">
        <f t="shared" si="0"/>
        <v>1.1072924487228442</v>
      </c>
    </row>
    <row r="15" spans="1:15" ht="12.75">
      <c r="A15">
        <v>12</v>
      </c>
      <c r="B15" s="2">
        <v>1</v>
      </c>
      <c r="C15" s="2">
        <v>12</v>
      </c>
      <c r="D15">
        <v>5</v>
      </c>
      <c r="E15">
        <v>0.1980941223988486</v>
      </c>
      <c r="F15">
        <v>0.1831980235020807</v>
      </c>
      <c r="G15">
        <v>0.19637313816113167</v>
      </c>
      <c r="H15">
        <v>0.183883496816152</v>
      </c>
      <c r="I15">
        <v>0.6834960532125232</v>
      </c>
      <c r="J15" s="1">
        <v>0.0037308736373695005</v>
      </c>
      <c r="K15">
        <v>0.001720984237716948</v>
      </c>
      <c r="L15" s="1">
        <v>0.008687709745632266</v>
      </c>
      <c r="O15">
        <f t="shared" si="0"/>
        <v>1.0813114607461838</v>
      </c>
    </row>
    <row r="16" spans="1:15" ht="12.75">
      <c r="A16">
        <v>13</v>
      </c>
      <c r="B16" s="2">
        <v>1</v>
      </c>
      <c r="C16" s="2">
        <v>13</v>
      </c>
      <c r="D16">
        <v>15</v>
      </c>
      <c r="E16">
        <v>0.6220549758570424</v>
      </c>
      <c r="F16">
        <v>0.4639633032890845</v>
      </c>
      <c r="G16">
        <v>0.6116612183925392</v>
      </c>
      <c r="H16">
        <v>0.4690274088790985</v>
      </c>
      <c r="I16">
        <v>5.027410309609969</v>
      </c>
      <c r="J16" s="1">
        <v>0.010834936045494547</v>
      </c>
      <c r="K16">
        <v>0.010393757464503143</v>
      </c>
      <c r="L16" s="1">
        <v>0.016708744191271906</v>
      </c>
      <c r="O16">
        <f t="shared" si="0"/>
        <v>1.3407417600642755</v>
      </c>
    </row>
    <row r="17" spans="1:15" ht="12.75">
      <c r="A17">
        <v>14</v>
      </c>
      <c r="B17" s="2">
        <v>1</v>
      </c>
      <c r="C17" s="2">
        <v>14</v>
      </c>
      <c r="D17">
        <v>4</v>
      </c>
      <c r="E17">
        <v>0.10414523550632446</v>
      </c>
      <c r="F17">
        <v>0.14019689265246726</v>
      </c>
      <c r="G17">
        <v>0.10188625258833175</v>
      </c>
      <c r="H17">
        <v>0.14100951089501157</v>
      </c>
      <c r="I17">
        <v>0.8095101320721119</v>
      </c>
      <c r="J17" s="1">
        <v>0.0057739666738011765</v>
      </c>
      <c r="K17">
        <v>0.002258982917992705</v>
      </c>
      <c r="L17" s="1">
        <v>0.02169069863839833</v>
      </c>
      <c r="O17">
        <f t="shared" si="0"/>
        <v>0.742849813115966</v>
      </c>
    </row>
    <row r="18" spans="1:15" ht="12.75">
      <c r="A18">
        <v>15</v>
      </c>
      <c r="B18" s="2">
        <v>1</v>
      </c>
      <c r="C18" s="2">
        <v>15</v>
      </c>
      <c r="D18">
        <v>6</v>
      </c>
      <c r="E18">
        <v>0.10503376238905103</v>
      </c>
      <c r="F18">
        <v>0.15219768310202234</v>
      </c>
      <c r="G18">
        <v>0.10501206970802834</v>
      </c>
      <c r="H18">
        <v>0.15288660649323524</v>
      </c>
      <c r="I18">
        <v>0.686604776621465</v>
      </c>
      <c r="J18" s="1">
        <v>0.004511200846763965</v>
      </c>
      <c r="K18">
        <v>2.1692681022682337E-05</v>
      </c>
      <c r="L18" s="1">
        <v>0.0002065305529314604</v>
      </c>
      <c r="O18">
        <f t="shared" si="0"/>
        <v>0.6901140690732065</v>
      </c>
    </row>
    <row r="19" spans="1:15" ht="12.75">
      <c r="A19">
        <v>16</v>
      </c>
      <c r="B19" s="2">
        <v>1</v>
      </c>
      <c r="C19" s="2">
        <v>16</v>
      </c>
      <c r="D19">
        <v>9</v>
      </c>
      <c r="E19">
        <v>0.3383701400592198</v>
      </c>
      <c r="F19">
        <v>0.23739732431110533</v>
      </c>
      <c r="G19">
        <v>0.33574358484045597</v>
      </c>
      <c r="H19">
        <v>0.2383332550149255</v>
      </c>
      <c r="I19">
        <v>0.9332553963952226</v>
      </c>
      <c r="J19" s="1">
        <v>0.003931151633929393</v>
      </c>
      <c r="K19">
        <v>0.002626555218763815</v>
      </c>
      <c r="L19" s="1">
        <v>0.00776237293959842</v>
      </c>
      <c r="O19">
        <f t="shared" si="0"/>
        <v>1.4253325771093832</v>
      </c>
    </row>
    <row r="20" spans="1:15" ht="12.75">
      <c r="A20">
        <v>17</v>
      </c>
      <c r="B20" s="2">
        <v>1</v>
      </c>
      <c r="C20" s="2">
        <v>17</v>
      </c>
      <c r="D20">
        <v>9</v>
      </c>
      <c r="E20">
        <v>0.2164893639951297</v>
      </c>
      <c r="F20">
        <v>0.20519730581939538</v>
      </c>
      <c r="G20">
        <v>0.21973332454297043</v>
      </c>
      <c r="H20">
        <v>0.20609940634787477</v>
      </c>
      <c r="I20">
        <v>0.899404631261002</v>
      </c>
      <c r="J20" s="1">
        <v>0.004383063468503776</v>
      </c>
      <c r="K20">
        <v>0.003243960547840743</v>
      </c>
      <c r="L20" s="1">
        <v>0.01498438762984089</v>
      </c>
      <c r="O20">
        <f t="shared" si="0"/>
        <v>1.0550302457951033</v>
      </c>
    </row>
    <row r="21" spans="1:15" ht="12.75">
      <c r="A21">
        <v>18</v>
      </c>
      <c r="B21" s="2">
        <v>1</v>
      </c>
      <c r="C21" s="2">
        <v>18</v>
      </c>
      <c r="D21">
        <v>5</v>
      </c>
      <c r="E21">
        <v>0.3214976953318732</v>
      </c>
      <c r="F21">
        <v>0.2329984677471387</v>
      </c>
      <c r="G21">
        <v>0.31900882576088463</v>
      </c>
      <c r="H21">
        <v>0.23371842153481098</v>
      </c>
      <c r="I21">
        <v>0.718417720113692</v>
      </c>
      <c r="J21" s="1">
        <v>0.0030833378040845136</v>
      </c>
      <c r="K21">
        <v>0.0024888695709885723</v>
      </c>
      <c r="L21" s="1">
        <v>0.007741484953474957</v>
      </c>
      <c r="O21">
        <f t="shared" si="0"/>
        <v>1.379827508912111</v>
      </c>
    </row>
    <row r="22" spans="1:15" ht="12.75">
      <c r="A22">
        <v>19</v>
      </c>
      <c r="B22" s="2">
        <v>1</v>
      </c>
      <c r="C22" s="2">
        <v>19</v>
      </c>
      <c r="D22">
        <v>5</v>
      </c>
      <c r="E22">
        <v>0.3214976953318732</v>
      </c>
      <c r="F22">
        <v>0.2329984677471387</v>
      </c>
      <c r="G22">
        <v>0.31900882576088463</v>
      </c>
      <c r="H22">
        <v>0.23371842153481098</v>
      </c>
      <c r="I22">
        <v>0.718417720113692</v>
      </c>
      <c r="J22" s="1">
        <v>0.0030833378040845136</v>
      </c>
      <c r="K22">
        <v>0.0024888695709885723</v>
      </c>
      <c r="L22" s="1">
        <v>0.007741484953474957</v>
      </c>
      <c r="O22">
        <f t="shared" si="0"/>
        <v>1.379827508912111</v>
      </c>
    </row>
    <row r="23" spans="1:15" ht="12.75">
      <c r="A23">
        <v>20</v>
      </c>
      <c r="B23" s="2">
        <v>1</v>
      </c>
      <c r="C23" s="2">
        <v>20</v>
      </c>
      <c r="D23">
        <v>6</v>
      </c>
      <c r="E23">
        <v>0.181993211103204</v>
      </c>
      <c r="F23">
        <v>0.22069178598050287</v>
      </c>
      <c r="G23">
        <v>0.1834462469037386</v>
      </c>
      <c r="H23">
        <v>0.22241581727547688</v>
      </c>
      <c r="I23">
        <v>1.715819611978972</v>
      </c>
      <c r="J23" s="1">
        <v>0.007774443272061508</v>
      </c>
      <c r="K23">
        <v>0.0014530358005346215</v>
      </c>
      <c r="L23" s="1">
        <v>0.007984011006381112</v>
      </c>
      <c r="O23">
        <f t="shared" si="0"/>
        <v>0.8246487756426162</v>
      </c>
    </row>
    <row r="24" spans="1:15" ht="12.75">
      <c r="A24">
        <v>21</v>
      </c>
      <c r="B24" s="2">
        <v>1</v>
      </c>
      <c r="C24" s="2">
        <v>21</v>
      </c>
      <c r="D24">
        <v>5</v>
      </c>
      <c r="E24">
        <v>0.11138584874197772</v>
      </c>
      <c r="F24">
        <v>0.19389125288756037</v>
      </c>
      <c r="G24">
        <v>0.11896108223796961</v>
      </c>
      <c r="H24">
        <v>0.1955794136060717</v>
      </c>
      <c r="I24">
        <v>1.6794168485643999</v>
      </c>
      <c r="J24" s="1">
        <v>0.008661252587150324</v>
      </c>
      <c r="K24">
        <v>0.007575233495991892</v>
      </c>
      <c r="L24" s="1">
        <v>0.06800893992862338</v>
      </c>
      <c r="O24">
        <f t="shared" si="0"/>
        <v>0.5744758831723656</v>
      </c>
    </row>
    <row r="25" spans="1:15" ht="12.75">
      <c r="A25">
        <v>22</v>
      </c>
      <c r="B25" s="2">
        <v>1</v>
      </c>
      <c r="C25" s="2">
        <v>22</v>
      </c>
      <c r="D25">
        <v>13</v>
      </c>
      <c r="E25">
        <v>0.2077161398268892</v>
      </c>
      <c r="F25">
        <v>0.3025910361237799</v>
      </c>
      <c r="G25">
        <v>0.1971016338209806</v>
      </c>
      <c r="H25">
        <v>0.30459320529758976</v>
      </c>
      <c r="I25">
        <v>1.9932077771429881</v>
      </c>
      <c r="J25" s="1">
        <v>0.006586939172094033</v>
      </c>
      <c r="K25">
        <v>0.010614506005908606</v>
      </c>
      <c r="L25" s="1">
        <v>0.05110101706470544</v>
      </c>
      <c r="O25">
        <f t="shared" si="0"/>
        <v>0.6864583382500447</v>
      </c>
    </row>
    <row r="26" spans="1:15" ht="12.75">
      <c r="A26">
        <v>23</v>
      </c>
      <c r="B26" s="2">
        <v>1</v>
      </c>
      <c r="C26" s="2">
        <v>23</v>
      </c>
      <c r="D26">
        <v>7</v>
      </c>
      <c r="E26">
        <v>0.37326994253064905</v>
      </c>
      <c r="F26">
        <v>0.25759919596239184</v>
      </c>
      <c r="G26">
        <v>0.37370995262375567</v>
      </c>
      <c r="H26">
        <v>0.2581062882260755</v>
      </c>
      <c r="I26">
        <v>0.5062878446057496</v>
      </c>
      <c r="J26" s="1">
        <v>0.0019654031205590364</v>
      </c>
      <c r="K26">
        <v>0.00044001009310663905</v>
      </c>
      <c r="L26" s="1">
        <v>0.001178798619903637</v>
      </c>
      <c r="O26">
        <f t="shared" si="0"/>
        <v>1.449033802827337</v>
      </c>
    </row>
    <row r="27" spans="1:15" ht="12.75">
      <c r="A27">
        <v>24</v>
      </c>
      <c r="B27" s="2">
        <v>1</v>
      </c>
      <c r="C27" s="2">
        <v>24</v>
      </c>
      <c r="D27">
        <v>10</v>
      </c>
      <c r="E27">
        <v>0.901663185653106</v>
      </c>
      <c r="F27">
        <v>0.5583947763360348</v>
      </c>
      <c r="G27">
        <v>0.9121313732120033</v>
      </c>
      <c r="H27">
        <v>0.5604596040396435</v>
      </c>
      <c r="I27">
        <v>2.0596025137644918</v>
      </c>
      <c r="J27" s="1">
        <v>0.003688399907121132</v>
      </c>
      <c r="K27">
        <v>0.010468187558897444</v>
      </c>
      <c r="L27" s="1">
        <v>0.011609864665057798</v>
      </c>
      <c r="O27">
        <f t="shared" si="0"/>
        <v>1.614741440758924</v>
      </c>
    </row>
    <row r="28" spans="1:15" ht="12.75">
      <c r="A28">
        <v>25</v>
      </c>
      <c r="B28" s="2">
        <v>1</v>
      </c>
      <c r="C28" s="2">
        <v>25</v>
      </c>
      <c r="D28">
        <v>6</v>
      </c>
      <c r="E28">
        <v>0.2464896604273124</v>
      </c>
      <c r="F28">
        <v>0.23899137071288573</v>
      </c>
      <c r="G28">
        <v>0.24376329329442728</v>
      </c>
      <c r="H28">
        <v>0.24053981038420857</v>
      </c>
      <c r="I28">
        <v>1.539812291557205</v>
      </c>
      <c r="J28" s="1">
        <v>0.0064427293047938745</v>
      </c>
      <c r="K28">
        <v>0.002726367132885116</v>
      </c>
      <c r="L28" s="1">
        <v>0.011060776862440027</v>
      </c>
      <c r="O28">
        <f t="shared" si="0"/>
        <v>1.0313747299413367</v>
      </c>
    </row>
    <row r="29" spans="1:15" ht="12.75">
      <c r="A29">
        <v>26</v>
      </c>
      <c r="B29" s="2">
        <v>1</v>
      </c>
      <c r="C29" s="2">
        <v>26</v>
      </c>
      <c r="D29">
        <v>6</v>
      </c>
      <c r="E29">
        <v>0.26773073397871483</v>
      </c>
      <c r="F29">
        <v>0.25799166184094696</v>
      </c>
      <c r="G29">
        <v>0.2582772870791437</v>
      </c>
      <c r="H29">
        <v>0.25983781266058414</v>
      </c>
      <c r="I29">
        <v>1.8378126605841134</v>
      </c>
      <c r="J29" s="1">
        <v>0.007123304885984936</v>
      </c>
      <c r="K29">
        <v>0.009453446899571099</v>
      </c>
      <c r="L29" s="1">
        <v>0.03530953192815984</v>
      </c>
      <c r="O29">
        <f t="shared" si="0"/>
        <v>1.037749561626422</v>
      </c>
    </row>
    <row r="30" spans="1:15" ht="12.75">
      <c r="A30">
        <v>27</v>
      </c>
      <c r="B30" s="2">
        <v>1</v>
      </c>
      <c r="C30" s="2">
        <v>27</v>
      </c>
      <c r="D30">
        <v>8</v>
      </c>
      <c r="E30">
        <v>1.212234228002613</v>
      </c>
      <c r="F30">
        <v>0.5156902385964177</v>
      </c>
      <c r="G30">
        <v>1.2367649574733606</v>
      </c>
      <c r="H30">
        <v>0.5185220811349511</v>
      </c>
      <c r="I30">
        <v>2.8220803720117</v>
      </c>
      <c r="J30" s="1">
        <v>0.005472329586652427</v>
      </c>
      <c r="K30">
        <v>0.02453072947074761</v>
      </c>
      <c r="L30" s="1">
        <v>0.02023596505039019</v>
      </c>
      <c r="O30">
        <f t="shared" si="0"/>
        <v>2.350702296211806</v>
      </c>
    </row>
    <row r="31" spans="1:15" ht="12.75">
      <c r="A31">
        <v>28</v>
      </c>
      <c r="B31" s="2">
        <v>1</v>
      </c>
      <c r="C31" s="2">
        <v>28</v>
      </c>
      <c r="D31">
        <v>7</v>
      </c>
      <c r="E31">
        <v>0.8999205251073976</v>
      </c>
      <c r="F31">
        <v>0.4445963295074865</v>
      </c>
      <c r="G31">
        <v>0.908667492707629</v>
      </c>
      <c r="H31">
        <v>0.4459940647408422</v>
      </c>
      <c r="I31">
        <v>1.3940700814183764</v>
      </c>
      <c r="J31" s="1">
        <v>0.003135560274772998</v>
      </c>
      <c r="K31">
        <v>0.008746967600231437</v>
      </c>
      <c r="L31" s="1">
        <v>0.009719711192482874</v>
      </c>
      <c r="O31">
        <f t="shared" si="0"/>
        <v>2.0241294526752136</v>
      </c>
    </row>
    <row r="32" spans="1:15" ht="12.75">
      <c r="A32">
        <v>29</v>
      </c>
      <c r="B32" s="2">
        <v>1</v>
      </c>
      <c r="C32" s="2">
        <v>29</v>
      </c>
      <c r="D32">
        <v>5</v>
      </c>
      <c r="E32">
        <v>0.2247424823341173</v>
      </c>
      <c r="F32">
        <v>0.2222949760055913</v>
      </c>
      <c r="G32">
        <v>0.2262241603526977</v>
      </c>
      <c r="H32">
        <v>0.22355151984264213</v>
      </c>
      <c r="I32">
        <v>1.2515167908843123</v>
      </c>
      <c r="J32" s="1">
        <v>0.005629855032403771</v>
      </c>
      <c r="K32">
        <v>0.0014816780185803963</v>
      </c>
      <c r="L32" s="1">
        <v>0.0065927812276169225</v>
      </c>
      <c r="O32">
        <f t="shared" si="0"/>
        <v>1.0110101738352577</v>
      </c>
    </row>
    <row r="33" spans="1:15" ht="12.75">
      <c r="A33">
        <v>30</v>
      </c>
      <c r="B33" s="2">
        <v>1</v>
      </c>
      <c r="C33" s="2">
        <v>30</v>
      </c>
      <c r="D33">
        <v>7</v>
      </c>
      <c r="E33">
        <v>0.5020622724145926</v>
      </c>
      <c r="F33">
        <v>0.31828711396730186</v>
      </c>
      <c r="G33">
        <v>0.5205269588137444</v>
      </c>
      <c r="H33">
        <v>0.3208628044939295</v>
      </c>
      <c r="I33">
        <v>2.562807164217595</v>
      </c>
      <c r="J33" s="1">
        <v>0.008051546295059827</v>
      </c>
      <c r="K33">
        <v>0.018464686399151924</v>
      </c>
      <c r="L33" s="1">
        <v>0.03677768160182363</v>
      </c>
      <c r="O33">
        <f t="shared" si="0"/>
        <v>1.5773879946210145</v>
      </c>
    </row>
    <row r="34" spans="1:15" ht="12.75">
      <c r="A34">
        <v>31</v>
      </c>
      <c r="B34" s="2">
        <v>1</v>
      </c>
      <c r="C34" s="2">
        <v>31</v>
      </c>
      <c r="D34">
        <v>7</v>
      </c>
      <c r="E34">
        <v>0.5020622724145926</v>
      </c>
      <c r="F34">
        <v>0.31828711396730186</v>
      </c>
      <c r="G34">
        <v>0.5205269588137444</v>
      </c>
      <c r="H34">
        <v>0.3208628044939295</v>
      </c>
      <c r="I34">
        <v>2.562807164217595</v>
      </c>
      <c r="J34" s="1">
        <v>0.008051546295059827</v>
      </c>
      <c r="K34">
        <v>0.018464686399151924</v>
      </c>
      <c r="L34" s="1">
        <v>0.03677768160182363</v>
      </c>
      <c r="O34">
        <f t="shared" si="0"/>
        <v>1.5773879946210145</v>
      </c>
    </row>
    <row r="35" spans="1:15" ht="12.75">
      <c r="A35">
        <v>32</v>
      </c>
      <c r="B35" s="2">
        <v>1</v>
      </c>
      <c r="C35" s="2">
        <v>32</v>
      </c>
      <c r="D35">
        <v>5</v>
      </c>
      <c r="E35">
        <v>0.170446065333886</v>
      </c>
      <c r="F35">
        <v>0.1665975408982576</v>
      </c>
      <c r="G35">
        <v>0.17236791005768842</v>
      </c>
      <c r="H35">
        <v>0.16733042853468932</v>
      </c>
      <c r="I35">
        <v>0.7304319679168697</v>
      </c>
      <c r="J35" s="1">
        <v>0.004384345636070383</v>
      </c>
      <c r="K35">
        <v>0.0009218447238029057</v>
      </c>
      <c r="L35" s="1">
        <v>0.005376878856960898</v>
      </c>
      <c r="O35">
        <f t="shared" si="0"/>
        <v>1.0231007277471085</v>
      </c>
    </row>
    <row r="36" spans="1:15" ht="12.75">
      <c r="A36">
        <v>33</v>
      </c>
      <c r="B36" s="2">
        <v>1</v>
      </c>
      <c r="C36" s="2">
        <v>33</v>
      </c>
      <c r="D36">
        <v>5</v>
      </c>
      <c r="E36">
        <v>0.5825512308267908</v>
      </c>
      <c r="F36">
        <v>0.4063968020350427</v>
      </c>
      <c r="G36">
        <v>0.5845407635026435</v>
      </c>
      <c r="H36">
        <v>0.4075844913841476</v>
      </c>
      <c r="I36">
        <v>1.1844898582687138</v>
      </c>
      <c r="J36" s="1">
        <v>0.0029145911757416355</v>
      </c>
      <c r="K36">
        <v>0.0019895326758526607</v>
      </c>
      <c r="L36" s="1">
        <v>0.003415206372543406</v>
      </c>
      <c r="O36">
        <f t="shared" si="0"/>
        <v>1.4334542691026362</v>
      </c>
    </row>
    <row r="37" spans="1:15" ht="12.75">
      <c r="A37">
        <v>34</v>
      </c>
      <c r="B37" s="2">
        <v>1</v>
      </c>
      <c r="C37" s="2">
        <v>34</v>
      </c>
      <c r="D37">
        <v>4</v>
      </c>
      <c r="E37">
        <v>0.04613273129741716</v>
      </c>
      <c r="F37">
        <v>0.11077818402506498</v>
      </c>
      <c r="G37">
        <v>0.04687042196638122</v>
      </c>
      <c r="H37">
        <v>0.1124746741447798</v>
      </c>
      <c r="I37">
        <v>1.6746768150678772</v>
      </c>
      <c r="J37" s="1">
        <v>0.015114412052596676</v>
      </c>
      <c r="K37">
        <v>0.0007376906689640634</v>
      </c>
      <c r="L37" s="1">
        <v>0.015990613350165217</v>
      </c>
      <c r="O37">
        <f t="shared" si="0"/>
        <v>0.4164423862281317</v>
      </c>
    </row>
    <row r="38" spans="1:15" ht="12.75">
      <c r="A38">
        <v>35</v>
      </c>
      <c r="B38" s="2">
        <v>1</v>
      </c>
      <c r="C38" s="2">
        <v>35</v>
      </c>
      <c r="D38">
        <v>8</v>
      </c>
      <c r="E38">
        <v>0.577270995880402</v>
      </c>
      <c r="F38">
        <v>0.3038617377511059</v>
      </c>
      <c r="G38">
        <v>0.5985672798698558</v>
      </c>
      <c r="H38">
        <v>0.30796574590975423</v>
      </c>
      <c r="I38">
        <v>4.065748198572578</v>
      </c>
      <c r="J38" s="1">
        <v>0.013378572652825603</v>
      </c>
      <c r="K38">
        <v>0.021296283989453785</v>
      </c>
      <c r="L38" s="1">
        <v>0.036891311258371126</v>
      </c>
      <c r="O38">
        <f t="shared" si="0"/>
        <v>1.8997817894178122</v>
      </c>
    </row>
    <row r="39" spans="1:15" ht="12.75">
      <c r="A39">
        <v>36</v>
      </c>
      <c r="B39" s="2">
        <v>1</v>
      </c>
      <c r="C39" s="2">
        <v>36</v>
      </c>
      <c r="D39">
        <v>4</v>
      </c>
      <c r="E39">
        <v>0.12485241929834977</v>
      </c>
      <c r="F39">
        <v>0.1453989018779921</v>
      </c>
      <c r="G39">
        <v>0.12508619123983186</v>
      </c>
      <c r="H39">
        <v>0.145864994908574</v>
      </c>
      <c r="I39">
        <v>0.46499719739235956</v>
      </c>
      <c r="J39" s="1">
        <v>0.003198055053040761</v>
      </c>
      <c r="K39">
        <v>0.00023377194148210947</v>
      </c>
      <c r="L39" s="1">
        <v>0.0018723861563586005</v>
      </c>
      <c r="O39">
        <f t="shared" si="0"/>
        <v>0.8586888737517192</v>
      </c>
    </row>
    <row r="40" spans="1:15" ht="12.75">
      <c r="A40">
        <v>37</v>
      </c>
      <c r="B40" s="2">
        <v>1</v>
      </c>
      <c r="C40" s="2">
        <v>37</v>
      </c>
      <c r="D40">
        <v>8</v>
      </c>
      <c r="E40">
        <v>0.27517629463096754</v>
      </c>
      <c r="F40">
        <v>0.265096502646773</v>
      </c>
      <c r="G40">
        <v>0.2800360893934979</v>
      </c>
      <c r="H40">
        <v>0.2662480741636599</v>
      </c>
      <c r="I40">
        <v>1.1480761663759445</v>
      </c>
      <c r="J40" s="1">
        <v>0.004330728687473272</v>
      </c>
      <c r="K40">
        <v>0.004859794762530328</v>
      </c>
      <c r="L40" s="1">
        <v>0.017660659211389134</v>
      </c>
      <c r="O40">
        <f t="shared" si="0"/>
        <v>1.0380231043546635</v>
      </c>
    </row>
    <row r="41" spans="1:15" ht="12.75">
      <c r="A41">
        <v>38</v>
      </c>
      <c r="B41" s="2">
        <v>1</v>
      </c>
      <c r="C41" s="2">
        <v>38</v>
      </c>
      <c r="D41">
        <v>10</v>
      </c>
      <c r="E41">
        <v>0.901663185653106</v>
      </c>
      <c r="F41">
        <v>0.5583947763360348</v>
      </c>
      <c r="G41">
        <v>0.9121313732120033</v>
      </c>
      <c r="H41">
        <v>0.5604596040396435</v>
      </c>
      <c r="I41">
        <v>2.0596025137644918</v>
      </c>
      <c r="J41" s="1">
        <v>0.003688399907121132</v>
      </c>
      <c r="K41">
        <v>0.010468187558897444</v>
      </c>
      <c r="L41" s="1">
        <v>0.011609864665057798</v>
      </c>
      <c r="O41">
        <f t="shared" si="0"/>
        <v>1.614741440758924</v>
      </c>
    </row>
    <row r="42" spans="1:15" ht="12.75">
      <c r="A42">
        <v>39</v>
      </c>
      <c r="B42" s="2">
        <v>1</v>
      </c>
      <c r="C42" s="2">
        <v>39</v>
      </c>
      <c r="D42">
        <v>5</v>
      </c>
      <c r="E42">
        <v>0.018651122279094552</v>
      </c>
      <c r="F42">
        <v>0.060092602555981506</v>
      </c>
      <c r="G42">
        <v>0.017851385494278914</v>
      </c>
      <c r="H42">
        <v>0.06086074773055128</v>
      </c>
      <c r="I42">
        <v>0.7607459185700827</v>
      </c>
      <c r="J42" s="1">
        <v>0.012658001591248282</v>
      </c>
      <c r="K42">
        <v>0.0007997367848156387</v>
      </c>
      <c r="L42" s="1">
        <v>0.04287874868055732</v>
      </c>
      <c r="O42">
        <f t="shared" si="0"/>
        <v>0.31037301574215237</v>
      </c>
    </row>
    <row r="43" spans="1:15" ht="12.75">
      <c r="A43">
        <v>40</v>
      </c>
      <c r="B43" s="2">
        <v>1</v>
      </c>
      <c r="C43" s="2">
        <v>40</v>
      </c>
      <c r="D43">
        <v>4</v>
      </c>
      <c r="E43">
        <v>0.10498965401452481</v>
      </c>
      <c r="F43">
        <v>0.14139793084054725</v>
      </c>
      <c r="G43">
        <v>0.1039350379986497</v>
      </c>
      <c r="H43">
        <v>0.1419984981596967</v>
      </c>
      <c r="I43">
        <v>0.5984985411664302</v>
      </c>
      <c r="J43" s="1">
        <v>0.004232662961676541</v>
      </c>
      <c r="K43">
        <v>0.0010546160158751035</v>
      </c>
      <c r="L43" s="1">
        <v>0.0100449518170495</v>
      </c>
      <c r="O43">
        <f t="shared" si="0"/>
        <v>0.7425119546687029</v>
      </c>
    </row>
    <row r="44" spans="1:15" ht="12.75">
      <c r="A44">
        <v>41</v>
      </c>
      <c r="B44" s="2">
        <v>1</v>
      </c>
      <c r="C44" s="2">
        <v>41</v>
      </c>
      <c r="D44">
        <v>4</v>
      </c>
      <c r="E44">
        <v>0.029879569522987884</v>
      </c>
      <c r="F44">
        <v>0.07159768729318378</v>
      </c>
      <c r="G44">
        <v>0.029566113218892555</v>
      </c>
      <c r="H44">
        <v>0.0720750019202721</v>
      </c>
      <c r="I44">
        <v>0.47500344615100387</v>
      </c>
      <c r="J44" s="1">
        <v>0.006634126484272033</v>
      </c>
      <c r="K44">
        <v>0.000313456304095331</v>
      </c>
      <c r="L44" s="1">
        <v>0.010490656629245377</v>
      </c>
      <c r="O44">
        <f t="shared" si="0"/>
        <v>0.4173259032883939</v>
      </c>
    </row>
    <row r="45" spans="1:15" ht="12.75">
      <c r="A45">
        <v>42</v>
      </c>
      <c r="B45" s="2">
        <v>1</v>
      </c>
      <c r="C45" s="2">
        <v>42</v>
      </c>
      <c r="D45">
        <v>6</v>
      </c>
      <c r="E45">
        <v>0.3788420463167527</v>
      </c>
      <c r="F45">
        <v>0.3025996976532342</v>
      </c>
      <c r="G45">
        <v>0.38074047289472596</v>
      </c>
      <c r="H45">
        <v>0.30297478776446807</v>
      </c>
      <c r="I45">
        <v>0.3747835683011006</v>
      </c>
      <c r="J45" s="1">
        <v>0.0012385444914208893</v>
      </c>
      <c r="K45">
        <v>0.0018984265779732595</v>
      </c>
      <c r="L45" s="1">
        <v>0.0050111295629154395</v>
      </c>
      <c r="O45">
        <f t="shared" si="0"/>
        <v>1.2519577820295409</v>
      </c>
    </row>
    <row r="46" spans="1:15" ht="12.75">
      <c r="A46">
        <v>43</v>
      </c>
      <c r="B46" s="2">
        <v>1</v>
      </c>
      <c r="C46" s="2">
        <v>43</v>
      </c>
      <c r="D46">
        <v>11</v>
      </c>
      <c r="E46">
        <v>0.6581070384067448</v>
      </c>
      <c r="F46">
        <v>0.38529790265879255</v>
      </c>
      <c r="G46">
        <v>0.6533889292319834</v>
      </c>
      <c r="H46">
        <v>0.3864651338253156</v>
      </c>
      <c r="I46">
        <v>1.165128866209133</v>
      </c>
      <c r="J46" s="1">
        <v>0.0030239523779211817</v>
      </c>
      <c r="K46">
        <v>0.004718109174761321</v>
      </c>
      <c r="L46" s="1">
        <v>0.007169212452405472</v>
      </c>
      <c r="O46">
        <f t="shared" si="0"/>
        <v>1.70804728981238</v>
      </c>
    </row>
    <row r="47" spans="1:15" ht="12.75">
      <c r="A47">
        <v>44</v>
      </c>
      <c r="B47" s="2">
        <v>1</v>
      </c>
      <c r="C47" s="2">
        <v>44</v>
      </c>
      <c r="D47">
        <v>7</v>
      </c>
      <c r="E47">
        <v>0.18402994559370237</v>
      </c>
      <c r="F47">
        <v>0.20689368299531183</v>
      </c>
      <c r="G47">
        <v>0.18619720690774835</v>
      </c>
      <c r="H47">
        <v>0.20810740332610492</v>
      </c>
      <c r="I47">
        <v>1.2074046612489628</v>
      </c>
      <c r="J47" s="1">
        <v>0.0058356919721626495</v>
      </c>
      <c r="K47">
        <v>0.0021672613140460042</v>
      </c>
      <c r="L47" s="1">
        <v>0.011776677469822442</v>
      </c>
      <c r="O47">
        <f t="shared" si="0"/>
        <v>0.8894904036189082</v>
      </c>
    </row>
    <row r="48" spans="1:15" ht="12.75">
      <c r="A48">
        <v>45</v>
      </c>
      <c r="B48" s="2">
        <v>1</v>
      </c>
      <c r="C48" s="2">
        <v>45</v>
      </c>
      <c r="D48">
        <v>4</v>
      </c>
      <c r="E48">
        <v>0.5237353549598929</v>
      </c>
      <c r="F48">
        <v>0.2896899507540812</v>
      </c>
      <c r="G48">
        <v>0.5144668810713883</v>
      </c>
      <c r="H48">
        <v>0.291658033125991</v>
      </c>
      <c r="I48">
        <v>1.9580361777487991</v>
      </c>
      <c r="J48" s="1">
        <v>0.006758840864256626</v>
      </c>
      <c r="K48">
        <v>0.00926847388850465</v>
      </c>
      <c r="L48" s="1">
        <v>0.017696865030649725</v>
      </c>
      <c r="O48">
        <f t="shared" si="0"/>
        <v>1.8079168904429606</v>
      </c>
    </row>
    <row r="49" spans="1:15" ht="12.75">
      <c r="A49">
        <v>46</v>
      </c>
      <c r="B49" s="2">
        <v>1</v>
      </c>
      <c r="C49" s="2">
        <v>46</v>
      </c>
      <c r="D49">
        <v>16</v>
      </c>
      <c r="E49">
        <v>1.1196486799240717</v>
      </c>
      <c r="F49">
        <v>0.4727951476773266</v>
      </c>
      <c r="G49">
        <v>1.1050199187262149</v>
      </c>
      <c r="H49">
        <v>0.47464459143022514</v>
      </c>
      <c r="I49">
        <v>1.8445912394902948</v>
      </c>
      <c r="J49" s="1">
        <v>0.003901419709699996</v>
      </c>
      <c r="K49">
        <v>0.014628761197856876</v>
      </c>
      <c r="L49" s="1">
        <v>0.013065492292500999</v>
      </c>
      <c r="O49">
        <f t="shared" si="0"/>
        <v>2.3681475696705117</v>
      </c>
    </row>
    <row r="50" spans="1:15" ht="12.75">
      <c r="A50">
        <v>47</v>
      </c>
      <c r="B50" s="2">
        <v>1</v>
      </c>
      <c r="C50" s="2">
        <v>47</v>
      </c>
      <c r="D50">
        <v>9</v>
      </c>
      <c r="E50">
        <v>0.802978082170035</v>
      </c>
      <c r="F50">
        <v>0.39909873761039305</v>
      </c>
      <c r="G50">
        <v>0.8079864035023385</v>
      </c>
      <c r="H50">
        <v>0.3999091969240881</v>
      </c>
      <c r="I50">
        <v>0.8091927279211046</v>
      </c>
      <c r="J50" s="1">
        <v>0.002027543772020026</v>
      </c>
      <c r="K50">
        <v>0.005008321331303796</v>
      </c>
      <c r="L50" s="1">
        <v>0.006237183109360413</v>
      </c>
      <c r="O50">
        <f t="shared" si="0"/>
        <v>2.0119785068173175</v>
      </c>
    </row>
    <row r="51" spans="1:15" ht="12.75">
      <c r="A51">
        <v>48</v>
      </c>
      <c r="B51" s="2">
        <v>1</v>
      </c>
      <c r="C51" s="2">
        <v>48</v>
      </c>
      <c r="D51">
        <v>9</v>
      </c>
      <c r="E51">
        <v>0.11521578662711454</v>
      </c>
      <c r="F51">
        <v>0.1629922802481442</v>
      </c>
      <c r="G51">
        <v>0.11791885780694412</v>
      </c>
      <c r="H51">
        <v>0.16845228071287327</v>
      </c>
      <c r="I51">
        <v>5.352283669263646</v>
      </c>
      <c r="J51" s="1">
        <v>0.032815964232252894</v>
      </c>
      <c r="K51">
        <v>0.0027030711798295896</v>
      </c>
      <c r="L51" s="1">
        <v>0.023460944536861383</v>
      </c>
      <c r="O51">
        <f t="shared" si="0"/>
        <v>0.7068787948221025</v>
      </c>
    </row>
    <row r="52" spans="1:15" ht="12.75">
      <c r="A52">
        <v>49</v>
      </c>
      <c r="B52" s="2">
        <v>1</v>
      </c>
      <c r="C52" s="2">
        <v>49</v>
      </c>
      <c r="D52">
        <v>9</v>
      </c>
      <c r="E52">
        <v>0.36961861899166526</v>
      </c>
      <c r="F52">
        <v>0.32499883953545444</v>
      </c>
      <c r="G52">
        <v>0.3730616644444016</v>
      </c>
      <c r="H52">
        <v>0.32571890534436876</v>
      </c>
      <c r="I52">
        <v>0.718908205391683</v>
      </c>
      <c r="J52" s="1">
        <v>0.0022120252668318095</v>
      </c>
      <c r="K52">
        <v>0.003443045452736351</v>
      </c>
      <c r="L52" s="1">
        <v>0.00931512990911854</v>
      </c>
      <c r="O52">
        <f t="shared" si="0"/>
        <v>1.1372921193195313</v>
      </c>
    </row>
    <row r="53" spans="1:15" ht="12.75">
      <c r="A53">
        <v>50</v>
      </c>
      <c r="B53" s="2">
        <v>1</v>
      </c>
      <c r="C53" s="2">
        <v>50</v>
      </c>
      <c r="D53">
        <v>8</v>
      </c>
      <c r="E53">
        <v>1.2676455124480182</v>
      </c>
      <c r="F53">
        <v>0.6168963089653215</v>
      </c>
      <c r="G53">
        <v>1.269421518930393</v>
      </c>
      <c r="H53">
        <v>0.6187412601094715</v>
      </c>
      <c r="I53">
        <v>1.8412604909412313</v>
      </c>
      <c r="J53" s="1">
        <v>0.0029846984796236074</v>
      </c>
      <c r="K53">
        <v>0.0017760064823749418</v>
      </c>
      <c r="L53" s="1">
        <v>0.0014010277044606899</v>
      </c>
      <c r="O53">
        <f t="shared" si="0"/>
        <v>2.0548761502142137</v>
      </c>
    </row>
    <row r="54" spans="1:15" ht="12.75">
      <c r="A54">
        <v>51</v>
      </c>
      <c r="B54" s="2">
        <v>1</v>
      </c>
      <c r="C54" s="2">
        <v>51</v>
      </c>
      <c r="D54">
        <v>6</v>
      </c>
      <c r="E54">
        <v>1.402625208019221</v>
      </c>
      <c r="F54">
        <v>0.5039953067532604</v>
      </c>
      <c r="G54">
        <v>1.3856889764703033</v>
      </c>
      <c r="H54">
        <v>0.5059094656033134</v>
      </c>
      <c r="I54">
        <v>1.9094617886161185</v>
      </c>
      <c r="J54" s="1">
        <v>0.0037886146312771838</v>
      </c>
      <c r="K54">
        <v>0.016936231548917567</v>
      </c>
      <c r="L54" s="1">
        <v>0.012074666455506538</v>
      </c>
      <c r="O54">
        <f t="shared" si="0"/>
        <v>2.783012439252535</v>
      </c>
    </row>
    <row r="55" spans="1:15" ht="12.75">
      <c r="A55">
        <v>52</v>
      </c>
      <c r="B55" s="2">
        <v>1</v>
      </c>
      <c r="C55" s="2">
        <v>52</v>
      </c>
      <c r="D55">
        <v>5</v>
      </c>
      <c r="E55">
        <v>0.3681130230900428</v>
      </c>
      <c r="F55">
        <v>0.24899732343005967</v>
      </c>
      <c r="G55">
        <v>0.3670766314657829</v>
      </c>
      <c r="H55">
        <v>0.24993019326292423</v>
      </c>
      <c r="I55">
        <v>0.930193262924226</v>
      </c>
      <c r="J55" s="1">
        <v>0.0037357159153583374</v>
      </c>
      <c r="K55">
        <v>0.0010363916242598862</v>
      </c>
      <c r="L55" s="1">
        <v>0.002815416894409569</v>
      </c>
      <c r="O55">
        <f t="shared" si="0"/>
        <v>1.478381446109967</v>
      </c>
    </row>
    <row r="56" spans="1:15" ht="12.75">
      <c r="A56">
        <v>53</v>
      </c>
      <c r="B56" s="2">
        <v>1</v>
      </c>
      <c r="C56" s="2">
        <v>53</v>
      </c>
      <c r="D56">
        <v>3</v>
      </c>
      <c r="E56">
        <v>0.017975031816004017</v>
      </c>
      <c r="F56">
        <v>0.08479844556978185</v>
      </c>
      <c r="G56">
        <v>0.018531449030491892</v>
      </c>
      <c r="H56">
        <v>0.08521109082354723</v>
      </c>
      <c r="I56">
        <v>0.41108872546373715</v>
      </c>
      <c r="J56" s="1">
        <v>0.004847744284112793</v>
      </c>
      <c r="K56">
        <v>0.0005564172144878768</v>
      </c>
      <c r="L56" s="1">
        <v>0.03095500582048886</v>
      </c>
      <c r="O56">
        <f t="shared" si="0"/>
        <v>0.2119736004029945</v>
      </c>
    </row>
    <row r="57" spans="1:15" ht="12.75">
      <c r="A57">
        <v>54</v>
      </c>
      <c r="B57" s="2">
        <v>1</v>
      </c>
      <c r="C57" s="2">
        <v>54</v>
      </c>
      <c r="D57">
        <v>7</v>
      </c>
      <c r="E57">
        <v>0.17327982359832825</v>
      </c>
      <c r="F57">
        <v>0.24869356269558393</v>
      </c>
      <c r="G57">
        <v>0.1767074077672727</v>
      </c>
      <c r="H57">
        <v>0.2500322076857461</v>
      </c>
      <c r="I57">
        <v>1.332206922806641</v>
      </c>
      <c r="J57" s="1">
        <v>0.00535668242348137</v>
      </c>
      <c r="K57">
        <v>0.0034275841689444635</v>
      </c>
      <c r="L57" s="1">
        <v>0.019780630530244443</v>
      </c>
      <c r="O57">
        <f t="shared" si="0"/>
        <v>0.6967603894533986</v>
      </c>
    </row>
    <row r="58" spans="1:15" ht="12.75">
      <c r="A58">
        <v>55</v>
      </c>
      <c r="B58" s="2">
        <v>1</v>
      </c>
      <c r="C58" s="2">
        <v>55</v>
      </c>
      <c r="D58">
        <v>4</v>
      </c>
      <c r="E58">
        <v>0.3759562330898621</v>
      </c>
      <c r="F58">
        <v>0.24819707292606893</v>
      </c>
      <c r="G58">
        <v>0.37296760087607284</v>
      </c>
      <c r="H58">
        <v>0.24916731624763666</v>
      </c>
      <c r="I58">
        <v>0.9673154846971863</v>
      </c>
      <c r="J58" s="1">
        <v>0.0038973226499748794</v>
      </c>
      <c r="K58">
        <v>0.002988632213789242</v>
      </c>
      <c r="L58" s="1">
        <v>0.007949415253011355</v>
      </c>
      <c r="O58">
        <f t="shared" si="0"/>
        <v>1.514748859273812</v>
      </c>
    </row>
    <row r="59" spans="1:15" ht="12.75">
      <c r="A59">
        <v>56</v>
      </c>
      <c r="B59" s="2">
        <v>1</v>
      </c>
      <c r="C59" s="2">
        <v>56</v>
      </c>
      <c r="D59">
        <v>12</v>
      </c>
      <c r="E59">
        <v>1.1130006204104417</v>
      </c>
      <c r="F59">
        <v>0.7451990743337304</v>
      </c>
      <c r="G59">
        <v>1.120078838757452</v>
      </c>
      <c r="H59">
        <v>0.7460783833516778</v>
      </c>
      <c r="I59">
        <v>0.8783797277153339</v>
      </c>
      <c r="J59" s="1">
        <v>0.0011787167518031519</v>
      </c>
      <c r="K59">
        <v>0.007078218347010443</v>
      </c>
      <c r="L59" s="1">
        <v>0.006359581672470412</v>
      </c>
      <c r="O59">
        <f t="shared" si="0"/>
        <v>1.493561463969284</v>
      </c>
    </row>
    <row r="60" spans="1:15" ht="12.75">
      <c r="A60">
        <v>57</v>
      </c>
      <c r="B60" s="2">
        <v>1</v>
      </c>
      <c r="C60" s="2">
        <v>57</v>
      </c>
      <c r="D60">
        <v>8</v>
      </c>
      <c r="E60">
        <v>0.06772220805051683</v>
      </c>
      <c r="F60">
        <v>0.18899923026132984</v>
      </c>
      <c r="G60">
        <v>0.06815523088778204</v>
      </c>
      <c r="H60">
        <v>0.18942001773247294</v>
      </c>
      <c r="I60">
        <v>0.4200158251242995</v>
      </c>
      <c r="J60" s="1">
        <v>0.0022223059306115734</v>
      </c>
      <c r="K60">
        <v>0.00043302283726521867</v>
      </c>
      <c r="L60" s="1">
        <v>0.00639410393917075</v>
      </c>
      <c r="O60">
        <f t="shared" si="0"/>
        <v>0.35832002044070294</v>
      </c>
    </row>
    <row r="61" spans="1:15" ht="12.75">
      <c r="A61">
        <v>58</v>
      </c>
      <c r="B61" s="2">
        <v>1</v>
      </c>
      <c r="C61" s="2">
        <v>58</v>
      </c>
      <c r="D61">
        <v>7</v>
      </c>
      <c r="E61">
        <v>0.2908594887582011</v>
      </c>
      <c r="F61">
        <v>0.2226997146031695</v>
      </c>
      <c r="G61">
        <v>0.2903854581262945</v>
      </c>
      <c r="H61">
        <v>0.22300423008462444</v>
      </c>
      <c r="I61">
        <v>0.30423027535930347</v>
      </c>
      <c r="J61" s="1">
        <v>0.001366099127165991</v>
      </c>
      <c r="K61">
        <v>0.0004740306319065894</v>
      </c>
      <c r="L61" s="1">
        <v>0.0016297581829990187</v>
      </c>
      <c r="O61">
        <f t="shared" si="0"/>
        <v>1.306061344876378</v>
      </c>
    </row>
    <row r="62" spans="1:15" ht="12.75">
      <c r="A62">
        <v>59</v>
      </c>
      <c r="B62" s="2">
        <v>1</v>
      </c>
      <c r="C62" s="2">
        <v>59</v>
      </c>
      <c r="D62">
        <v>9</v>
      </c>
      <c r="E62">
        <v>0.802978082170035</v>
      </c>
      <c r="F62">
        <v>0.39909873761039305</v>
      </c>
      <c r="G62">
        <v>0.8079864035023385</v>
      </c>
      <c r="H62">
        <v>0.3999091969240881</v>
      </c>
      <c r="I62">
        <v>0.8091927279211046</v>
      </c>
      <c r="J62" s="1">
        <v>0.002027543772020026</v>
      </c>
      <c r="K62">
        <v>0.005008321331303796</v>
      </c>
      <c r="L62" s="1">
        <v>0.006237183109360413</v>
      </c>
      <c r="O62">
        <f t="shared" si="0"/>
        <v>2.0119785068173175</v>
      </c>
    </row>
    <row r="63" spans="1:15" ht="12.75">
      <c r="A63">
        <v>60</v>
      </c>
      <c r="B63" s="2">
        <v>1</v>
      </c>
      <c r="C63" s="2">
        <v>60</v>
      </c>
      <c r="D63">
        <v>7</v>
      </c>
      <c r="E63">
        <v>0.22039583945717273</v>
      </c>
      <c r="F63">
        <v>0.2541983323137729</v>
      </c>
      <c r="G63">
        <v>0.22249905359190178</v>
      </c>
      <c r="H63">
        <v>0.25489786838421796</v>
      </c>
      <c r="I63">
        <v>0.6978638065812343</v>
      </c>
      <c r="J63" s="1">
        <v>0.002745333572046005</v>
      </c>
      <c r="K63">
        <v>0.002103214134729069</v>
      </c>
      <c r="L63" s="1">
        <v>0.009542894003395037</v>
      </c>
      <c r="O63">
        <f t="shared" si="0"/>
        <v>0.8670231525560299</v>
      </c>
    </row>
    <row r="64" spans="1:15" ht="12.75">
      <c r="A64">
        <v>61</v>
      </c>
      <c r="B64" s="2">
        <v>1</v>
      </c>
      <c r="C64" s="2">
        <v>61</v>
      </c>
      <c r="D64">
        <v>7</v>
      </c>
      <c r="E64">
        <v>0.4262626156070877</v>
      </c>
      <c r="F64">
        <v>0.3194924577427049</v>
      </c>
      <c r="G64">
        <v>0.4354950697560077</v>
      </c>
      <c r="H64">
        <v>0.3214635864951068</v>
      </c>
      <c r="I64">
        <v>1.9635874487811689</v>
      </c>
      <c r="J64" s="1">
        <v>0.006145813629553282</v>
      </c>
      <c r="K64">
        <v>0.009232454148919987</v>
      </c>
      <c r="L64" s="1">
        <v>0.021659075440549784</v>
      </c>
      <c r="O64">
        <f t="shared" si="0"/>
        <v>1.334186786814127</v>
      </c>
    </row>
    <row r="65" spans="1:16" ht="12.75">
      <c r="A65">
        <v>62</v>
      </c>
      <c r="B65">
        <v>2</v>
      </c>
      <c r="C65">
        <v>1</v>
      </c>
      <c r="D65">
        <v>13</v>
      </c>
      <c r="E65">
        <v>0.5853168532937805</v>
      </c>
      <c r="F65">
        <v>0.4503700357491616</v>
      </c>
      <c r="G65">
        <v>0.5619615381741594</v>
      </c>
      <c r="H65">
        <v>0.4546348476120129</v>
      </c>
      <c r="I65">
        <v>4.234850854505558</v>
      </c>
      <c r="J65" s="1">
        <v>0.009402422035952136</v>
      </c>
      <c r="K65">
        <v>0.023355315119621082</v>
      </c>
      <c r="L65" s="1">
        <v>0.03990200348442496</v>
      </c>
      <c r="O65">
        <f t="shared" si="0"/>
        <v>1.2996354260561396</v>
      </c>
      <c r="P65" t="s">
        <v>0</v>
      </c>
    </row>
    <row r="66" spans="1:16" ht="12.75">
      <c r="A66">
        <v>63</v>
      </c>
      <c r="B66">
        <v>2</v>
      </c>
      <c r="C66">
        <v>2</v>
      </c>
      <c r="D66">
        <v>13</v>
      </c>
      <c r="E66">
        <v>0.5805508611898378</v>
      </c>
      <c r="F66">
        <v>0.4448280689493026</v>
      </c>
      <c r="G66">
        <v>0.526840973408516</v>
      </c>
      <c r="H66">
        <v>0.4517717705773678</v>
      </c>
      <c r="I66">
        <v>6.871772866186145</v>
      </c>
      <c r="J66" s="1">
        <v>0.015445657229800965</v>
      </c>
      <c r="K66">
        <v>0.053709887781321866</v>
      </c>
      <c r="L66" s="1">
        <v>0.09251538731893974</v>
      </c>
      <c r="O66">
        <f t="shared" si="0"/>
        <v>1.3051129227548894</v>
      </c>
      <c r="P66" t="s">
        <v>1</v>
      </c>
    </row>
    <row r="67" spans="1:16" ht="12.75">
      <c r="A67">
        <v>64</v>
      </c>
      <c r="B67">
        <v>2</v>
      </c>
      <c r="C67">
        <v>3</v>
      </c>
      <c r="D67">
        <v>14</v>
      </c>
      <c r="E67">
        <v>0.707149655609341</v>
      </c>
      <c r="F67">
        <v>0.4848460094210401</v>
      </c>
      <c r="G67">
        <v>0.6590699827296588</v>
      </c>
      <c r="H67">
        <v>0.49118665093188396</v>
      </c>
      <c r="I67">
        <v>6.286656081725228</v>
      </c>
      <c r="J67" s="1">
        <v>0.012964850790868534</v>
      </c>
      <c r="K67">
        <v>0.04807967287968222</v>
      </c>
      <c r="L67" s="1">
        <v>0.06799080293442643</v>
      </c>
      <c r="O67">
        <f t="shared" si="0"/>
        <v>1.458503611185242</v>
      </c>
      <c r="P67" t="s">
        <v>35</v>
      </c>
    </row>
    <row r="68" spans="1:16" ht="12.75">
      <c r="A68">
        <v>65</v>
      </c>
      <c r="B68">
        <v>2</v>
      </c>
      <c r="C68">
        <v>4</v>
      </c>
      <c r="D68">
        <v>7</v>
      </c>
      <c r="E68">
        <v>0.04053204972477463</v>
      </c>
      <c r="F68">
        <v>0.10288308208034247</v>
      </c>
      <c r="G68">
        <v>0.03979704476793799</v>
      </c>
      <c r="H68">
        <v>0.10364662817234356</v>
      </c>
      <c r="I68">
        <v>0.7587534455595287</v>
      </c>
      <c r="J68" s="1">
        <v>0.007374566221475349</v>
      </c>
      <c r="K68">
        <v>0.0007350049568366387</v>
      </c>
      <c r="L68" s="1">
        <v>0.0181339202391084</v>
      </c>
      <c r="O68">
        <f t="shared" si="0"/>
        <v>0.39396224243284944</v>
      </c>
      <c r="P68" t="s">
        <v>2</v>
      </c>
    </row>
    <row r="69" spans="1:16" ht="12.75">
      <c r="A69">
        <v>66</v>
      </c>
      <c r="B69">
        <v>2</v>
      </c>
      <c r="C69">
        <v>5</v>
      </c>
      <c r="D69">
        <v>18</v>
      </c>
      <c r="E69">
        <v>0.19510406361563898</v>
      </c>
      <c r="F69">
        <v>0.2682999073059448</v>
      </c>
      <c r="G69">
        <v>0.19499140020629172</v>
      </c>
      <c r="H69">
        <v>0.26848993468431526</v>
      </c>
      <c r="I69">
        <v>0.18993306306891766</v>
      </c>
      <c r="J69" s="1">
        <v>0.000707913014987761</v>
      </c>
      <c r="K69">
        <v>0.00011266340934726031</v>
      </c>
      <c r="L69" s="1">
        <v>0.0005774529103053983</v>
      </c>
      <c r="O69">
        <f aca="true" t="shared" si="1" ref="O69:O132">E69/F69</f>
        <v>0.7271864741763033</v>
      </c>
      <c r="P69" t="s">
        <v>36</v>
      </c>
    </row>
    <row r="70" spans="1:16" ht="12.75">
      <c r="A70">
        <v>67</v>
      </c>
      <c r="B70">
        <v>2</v>
      </c>
      <c r="C70">
        <v>6</v>
      </c>
      <c r="D70">
        <v>4</v>
      </c>
      <c r="E70">
        <v>0.08886988720736015</v>
      </c>
      <c r="F70">
        <v>0.125991700785453</v>
      </c>
      <c r="G70">
        <v>0.09118817661810166</v>
      </c>
      <c r="H70">
        <v>0.127170656577124</v>
      </c>
      <c r="I70">
        <v>1.17065848447216</v>
      </c>
      <c r="J70" s="1">
        <v>0.009298877001653686</v>
      </c>
      <c r="K70">
        <v>0.002318289410741511</v>
      </c>
      <c r="L70" s="1">
        <v>0.02608633231785526</v>
      </c>
      <c r="O70">
        <f t="shared" si="1"/>
        <v>0.7053630251304701</v>
      </c>
      <c r="P70" t="s">
        <v>3</v>
      </c>
    </row>
    <row r="71" spans="1:16" ht="12.75">
      <c r="A71">
        <v>68</v>
      </c>
      <c r="B71">
        <v>2</v>
      </c>
      <c r="C71">
        <v>11</v>
      </c>
      <c r="D71">
        <v>5</v>
      </c>
      <c r="E71">
        <v>0.0490537834727951</v>
      </c>
      <c r="F71">
        <v>0.09099746544743706</v>
      </c>
      <c r="G71">
        <v>0.049678489000277985</v>
      </c>
      <c r="H71">
        <v>0.09155027802632293</v>
      </c>
      <c r="I71">
        <v>0.5502799336715601</v>
      </c>
      <c r="J71" s="1">
        <v>0.006047032364894056</v>
      </c>
      <c r="K71">
        <v>0.0006247055274828824</v>
      </c>
      <c r="L71" s="1">
        <v>0.012735114057600468</v>
      </c>
      <c r="O71">
        <f t="shared" si="1"/>
        <v>0.5390675798671566</v>
      </c>
      <c r="P71" t="s">
        <v>4</v>
      </c>
    </row>
    <row r="72" spans="1:16" ht="12.75">
      <c r="A72">
        <v>69</v>
      </c>
      <c r="B72">
        <v>2</v>
      </c>
      <c r="C72">
        <v>12</v>
      </c>
      <c r="D72">
        <v>6</v>
      </c>
      <c r="E72">
        <v>0.05520409459022684</v>
      </c>
      <c r="F72">
        <v>0.09689950124060118</v>
      </c>
      <c r="G72">
        <v>0.054838936518415</v>
      </c>
      <c r="H72">
        <v>0.09715181018994445</v>
      </c>
      <c r="I72">
        <v>0.2518105714141828</v>
      </c>
      <c r="J72" s="1">
        <v>0.0025986643179101605</v>
      </c>
      <c r="K72">
        <v>0.0003651580718118339</v>
      </c>
      <c r="L72" s="1">
        <v>0.006614691799989784</v>
      </c>
      <c r="O72">
        <f t="shared" si="1"/>
        <v>0.5697046309160585</v>
      </c>
      <c r="P72" t="s">
        <v>5</v>
      </c>
    </row>
    <row r="73" spans="1:16" ht="12.75">
      <c r="A73">
        <v>70</v>
      </c>
      <c r="B73">
        <v>2</v>
      </c>
      <c r="C73">
        <v>13</v>
      </c>
      <c r="D73">
        <v>6</v>
      </c>
      <c r="E73">
        <v>0.04443108477503786</v>
      </c>
      <c r="F73">
        <v>0.10729944467725198</v>
      </c>
      <c r="G73">
        <v>0.04474702355827665</v>
      </c>
      <c r="H73">
        <v>0.10758509346754343</v>
      </c>
      <c r="I73">
        <v>0.2850932768085642</v>
      </c>
      <c r="J73" s="1">
        <v>0.0026569736840800252</v>
      </c>
      <c r="K73">
        <v>0.00031593878323878924</v>
      </c>
      <c r="L73" s="1">
        <v>0.007110760064455798</v>
      </c>
      <c r="O73">
        <f t="shared" si="1"/>
        <v>0.4140849461866551</v>
      </c>
      <c r="P73" t="s">
        <v>6</v>
      </c>
    </row>
    <row r="74" spans="1:16" ht="12.75">
      <c r="A74">
        <v>71</v>
      </c>
      <c r="B74">
        <v>2</v>
      </c>
      <c r="C74">
        <v>14</v>
      </c>
      <c r="D74">
        <v>5</v>
      </c>
      <c r="E74">
        <v>0.03284905100884027</v>
      </c>
      <c r="F74">
        <v>0.0757949269630017</v>
      </c>
      <c r="G74">
        <v>0.03282031285115739</v>
      </c>
      <c r="H74">
        <v>0.0764752872813975</v>
      </c>
      <c r="I74">
        <v>0.6752870906626398</v>
      </c>
      <c r="J74" s="1">
        <v>0.00890880064595542</v>
      </c>
      <c r="K74">
        <v>2.8738157682880684E-05</v>
      </c>
      <c r="L74" s="1">
        <v>0.0008748550353904204</v>
      </c>
      <c r="O74">
        <f t="shared" si="1"/>
        <v>0.4333937946120735</v>
      </c>
      <c r="P74" t="s">
        <v>7</v>
      </c>
    </row>
    <row r="75" spans="1:16" ht="12.75">
      <c r="A75">
        <v>72</v>
      </c>
      <c r="B75">
        <v>2</v>
      </c>
      <c r="C75">
        <v>16</v>
      </c>
      <c r="D75">
        <v>5</v>
      </c>
      <c r="E75">
        <v>0.3273477234362243</v>
      </c>
      <c r="F75">
        <v>0.24628901639733897</v>
      </c>
      <c r="G75">
        <v>0.3190997907550208</v>
      </c>
      <c r="H75">
        <v>0.24822443160909305</v>
      </c>
      <c r="I75">
        <v>1.9244352330554568</v>
      </c>
      <c r="J75" s="1">
        <v>0.007813379055504867</v>
      </c>
      <c r="K75">
        <v>0.008247932681203475</v>
      </c>
      <c r="L75" s="1">
        <v>0.025196242682318157</v>
      </c>
      <c r="O75">
        <f t="shared" si="1"/>
        <v>1.3291202678243395</v>
      </c>
      <c r="P75" t="s">
        <v>8</v>
      </c>
    </row>
    <row r="76" spans="1:16" ht="12.75">
      <c r="A76">
        <v>73</v>
      </c>
      <c r="B76">
        <v>2</v>
      </c>
      <c r="C76">
        <v>18</v>
      </c>
      <c r="D76">
        <v>6</v>
      </c>
      <c r="E76">
        <v>0.032252756861087674</v>
      </c>
      <c r="F76">
        <v>0.0860693639060253</v>
      </c>
      <c r="G76">
        <v>0.0363364830830736</v>
      </c>
      <c r="H76">
        <v>0.0900508978201165</v>
      </c>
      <c r="I76">
        <v>3.850897057177031</v>
      </c>
      <c r="J76" s="1">
        <v>0.04467397938623538</v>
      </c>
      <c r="K76">
        <v>0.004083726221985921</v>
      </c>
      <c r="L76" s="1">
        <v>0.1266163459940647</v>
      </c>
      <c r="O76">
        <f t="shared" si="1"/>
        <v>0.3747298155508944</v>
      </c>
      <c r="P76" t="s">
        <v>9</v>
      </c>
    </row>
    <row r="77" spans="1:16" ht="12.75">
      <c r="A77">
        <v>74</v>
      </c>
      <c r="B77">
        <v>2</v>
      </c>
      <c r="C77">
        <v>19</v>
      </c>
      <c r="D77">
        <v>5</v>
      </c>
      <c r="E77">
        <v>0.0837739495790683</v>
      </c>
      <c r="F77">
        <v>0.11969581145441593</v>
      </c>
      <c r="G77">
        <v>0.08194002282881242</v>
      </c>
      <c r="H77">
        <v>0.12056607132807214</v>
      </c>
      <c r="I77">
        <v>0.8660724724813244</v>
      </c>
      <c r="J77" s="1">
        <v>0.007235359070689521</v>
      </c>
      <c r="K77">
        <v>0.0018339267502558642</v>
      </c>
      <c r="L77" s="1">
        <v>0.02189137266979338</v>
      </c>
      <c r="O77">
        <f t="shared" si="1"/>
        <v>0.6998904018539709</v>
      </c>
      <c r="P77" t="s">
        <v>10</v>
      </c>
    </row>
    <row r="78" spans="1:16" ht="12.75">
      <c r="A78">
        <v>75</v>
      </c>
      <c r="B78">
        <v>2</v>
      </c>
      <c r="C78">
        <v>20</v>
      </c>
      <c r="D78">
        <v>10</v>
      </c>
      <c r="E78">
        <v>1.5060046743085866</v>
      </c>
      <c r="F78">
        <v>0.5965640114141263</v>
      </c>
      <c r="G78">
        <v>1.549155772679569</v>
      </c>
      <c r="H78">
        <v>0.6016280662156712</v>
      </c>
      <c r="I78">
        <v>5.02806535736427</v>
      </c>
      <c r="J78" s="1">
        <v>0.008427866828914807</v>
      </c>
      <c r="K78">
        <v>0.04315109837098244</v>
      </c>
      <c r="L78" s="1">
        <v>0.028652698830960333</v>
      </c>
      <c r="O78">
        <f t="shared" si="1"/>
        <v>2.524464509246334</v>
      </c>
      <c r="P78" t="s">
        <v>11</v>
      </c>
    </row>
    <row r="79" spans="1:16" ht="12.75">
      <c r="A79">
        <v>76</v>
      </c>
      <c r="B79">
        <v>2</v>
      </c>
      <c r="C79">
        <v>21</v>
      </c>
      <c r="D79">
        <v>4</v>
      </c>
      <c r="E79">
        <v>0.6566078125260153</v>
      </c>
      <c r="F79">
        <v>0.34617805503350385</v>
      </c>
      <c r="G79">
        <v>0.6567024328858991</v>
      </c>
      <c r="H79">
        <v>0.34947667875111743</v>
      </c>
      <c r="I79">
        <v>3.2766741734807407</v>
      </c>
      <c r="J79" s="1">
        <v>0.009464685529043467</v>
      </c>
      <c r="K79">
        <v>9.462035988381104E-05</v>
      </c>
      <c r="L79" s="1">
        <v>0.00014410483408627142</v>
      </c>
      <c r="O79">
        <f t="shared" si="1"/>
        <v>1.8967343625015958</v>
      </c>
      <c r="P79" t="s">
        <v>11</v>
      </c>
    </row>
    <row r="80" spans="1:16" ht="12.75">
      <c r="A80">
        <v>77</v>
      </c>
      <c r="B80">
        <v>2</v>
      </c>
      <c r="C80">
        <v>22</v>
      </c>
      <c r="D80">
        <v>4</v>
      </c>
      <c r="E80">
        <v>0.06979360667866188</v>
      </c>
      <c r="F80">
        <v>0.1244548848882215</v>
      </c>
      <c r="G80">
        <v>0.062481975278530145</v>
      </c>
      <c r="H80">
        <v>0.12747590959492738</v>
      </c>
      <c r="I80">
        <v>2.975909594927372</v>
      </c>
      <c r="J80" s="1">
        <v>0.023902888312669655</v>
      </c>
      <c r="K80">
        <v>0.007311631400131739</v>
      </c>
      <c r="L80" s="1">
        <v>0.10476076173846932</v>
      </c>
      <c r="M80" s="4">
        <v>0.0695</v>
      </c>
      <c r="N80" s="4">
        <v>3</v>
      </c>
      <c r="O80">
        <f t="shared" si="1"/>
        <v>0.5607944335921137</v>
      </c>
      <c r="P80" t="s">
        <v>13</v>
      </c>
    </row>
    <row r="81" spans="1:16" ht="12.75">
      <c r="A81">
        <v>78</v>
      </c>
      <c r="B81">
        <v>2</v>
      </c>
      <c r="C81">
        <v>23</v>
      </c>
      <c r="D81">
        <v>4</v>
      </c>
      <c r="E81">
        <v>0.05136095400281827</v>
      </c>
      <c r="F81">
        <v>0.12978710519556022</v>
      </c>
      <c r="G81">
        <v>0.04905763386067357</v>
      </c>
      <c r="H81">
        <v>0.1311852811316968</v>
      </c>
      <c r="I81">
        <v>1.385281894636243</v>
      </c>
      <c r="J81" s="1">
        <v>0.01067243376562915</v>
      </c>
      <c r="K81">
        <v>0.002303320142144696</v>
      </c>
      <c r="L81" s="1">
        <v>0.04484574297467895</v>
      </c>
      <c r="M81" s="4">
        <v>0.0502</v>
      </c>
      <c r="N81" s="4">
        <v>1.4</v>
      </c>
      <c r="O81">
        <f t="shared" si="1"/>
        <v>0.39573233354291065</v>
      </c>
      <c r="P81" t="s">
        <v>13</v>
      </c>
    </row>
    <row r="82" spans="1:16" ht="12.75">
      <c r="A82">
        <v>79</v>
      </c>
      <c r="B82">
        <v>2</v>
      </c>
      <c r="C82">
        <v>24</v>
      </c>
      <c r="D82">
        <v>5</v>
      </c>
      <c r="E82">
        <v>0.13629061249857607</v>
      </c>
      <c r="F82">
        <v>0.1739947570885473</v>
      </c>
      <c r="G82">
        <v>0.14085099860956327</v>
      </c>
      <c r="H82">
        <v>0.1752287339154699</v>
      </c>
      <c r="I82">
        <v>1.2287353459813677</v>
      </c>
      <c r="J82" s="1">
        <v>0.007061697448754063</v>
      </c>
      <c r="K82">
        <v>0.004560386110987202</v>
      </c>
      <c r="L82" s="1">
        <v>0.03346074999138218</v>
      </c>
      <c r="M82" s="4">
        <v>0.1373</v>
      </c>
      <c r="N82" s="4">
        <v>1.2</v>
      </c>
      <c r="O82">
        <f t="shared" si="1"/>
        <v>0.7833029844066893</v>
      </c>
      <c r="P82" t="s">
        <v>13</v>
      </c>
    </row>
    <row r="83" spans="1:16" ht="12.75">
      <c r="A83">
        <v>80</v>
      </c>
      <c r="B83">
        <v>2</v>
      </c>
      <c r="C83">
        <v>25</v>
      </c>
      <c r="D83">
        <v>4</v>
      </c>
      <c r="E83">
        <v>0.10471141420564135</v>
      </c>
      <c r="F83">
        <v>0.13498838303190425</v>
      </c>
      <c r="G83">
        <v>0.1074501667779512</v>
      </c>
      <c r="H83">
        <v>0.13646190607229783</v>
      </c>
      <c r="I83">
        <v>1.4619060722978303</v>
      </c>
      <c r="J83" s="1">
        <v>0.010828933868872816</v>
      </c>
      <c r="K83">
        <v>0.0027387525723098407</v>
      </c>
      <c r="L83" s="1">
        <v>0.02615524384888204</v>
      </c>
      <c r="M83" s="4">
        <v>0.1031</v>
      </c>
      <c r="N83" s="4">
        <v>1.5</v>
      </c>
      <c r="O83">
        <f t="shared" si="1"/>
        <v>0.7757068560551097</v>
      </c>
      <c r="P83" t="s">
        <v>13</v>
      </c>
    </row>
    <row r="84" spans="1:16" ht="12.75">
      <c r="A84">
        <v>81</v>
      </c>
      <c r="B84">
        <v>2</v>
      </c>
      <c r="C84">
        <v>26</v>
      </c>
      <c r="D84">
        <v>4</v>
      </c>
      <c r="E84">
        <v>0.05355814523561637</v>
      </c>
      <c r="F84">
        <v>0.09859587651029796</v>
      </c>
      <c r="G84">
        <v>0.0545286112508511</v>
      </c>
      <c r="H84">
        <v>0.09930958720461394</v>
      </c>
      <c r="I84">
        <v>0.7095868231442277</v>
      </c>
      <c r="J84" s="1">
        <v>0.00719662089654092</v>
      </c>
      <c r="K84">
        <v>0.0009704660152347287</v>
      </c>
      <c r="L84" s="1">
        <v>0.018119858538143796</v>
      </c>
      <c r="M84" s="4">
        <v>0.0534</v>
      </c>
      <c r="N84" s="4">
        <v>0.7</v>
      </c>
      <c r="O84">
        <f t="shared" si="1"/>
        <v>0.5432087743550049</v>
      </c>
      <c r="P84" t="s">
        <v>13</v>
      </c>
    </row>
    <row r="85" spans="1:16" ht="12.75">
      <c r="A85">
        <v>82</v>
      </c>
      <c r="B85">
        <v>2</v>
      </c>
      <c r="C85">
        <v>27</v>
      </c>
      <c r="D85">
        <v>5</v>
      </c>
      <c r="E85">
        <v>0.04870123814471911</v>
      </c>
      <c r="F85">
        <v>0.091999492928788</v>
      </c>
      <c r="G85">
        <v>0.048360819903469944</v>
      </c>
      <c r="H85">
        <v>0.09224023664126214</v>
      </c>
      <c r="I85">
        <v>0.24023664126214106</v>
      </c>
      <c r="J85" s="1">
        <v>0.002611267839805881</v>
      </c>
      <c r="K85">
        <v>0.000340418241249165</v>
      </c>
      <c r="L85" s="1">
        <v>0.006989929911793794</v>
      </c>
      <c r="M85" s="4">
        <v>0.0485</v>
      </c>
      <c r="N85" s="4">
        <v>0.2</v>
      </c>
      <c r="O85">
        <f t="shared" si="1"/>
        <v>0.5293642018485493</v>
      </c>
      <c r="P85" t="s">
        <v>13</v>
      </c>
    </row>
    <row r="86" spans="1:16" ht="12.75">
      <c r="A86">
        <v>83</v>
      </c>
      <c r="B86">
        <v>2</v>
      </c>
      <c r="C86">
        <v>28</v>
      </c>
      <c r="D86">
        <v>6</v>
      </c>
      <c r="E86">
        <v>0.10029299008973049</v>
      </c>
      <c r="F86">
        <v>0.151992412600417</v>
      </c>
      <c r="G86">
        <v>0.1026231212810422</v>
      </c>
      <c r="H86">
        <v>0.15321097587077384</v>
      </c>
      <c r="I86">
        <v>1.210976824448166</v>
      </c>
      <c r="J86" s="1">
        <v>0.007966952842408186</v>
      </c>
      <c r="K86">
        <v>0.002330131191311716</v>
      </c>
      <c r="L86" s="1">
        <v>0.02323324081999137</v>
      </c>
      <c r="M86" s="4">
        <v>0.1014</v>
      </c>
      <c r="N86" s="4">
        <v>1.2</v>
      </c>
      <c r="O86">
        <f t="shared" si="1"/>
        <v>0.6598552412836385</v>
      </c>
      <c r="P86" t="s">
        <v>13</v>
      </c>
    </row>
    <row r="87" spans="1:16" ht="12.75">
      <c r="A87">
        <v>84</v>
      </c>
      <c r="B87">
        <v>2</v>
      </c>
      <c r="C87">
        <v>29</v>
      </c>
      <c r="D87">
        <v>6</v>
      </c>
      <c r="E87">
        <v>0.03912931874397164</v>
      </c>
      <c r="F87">
        <v>0.07899917775374425</v>
      </c>
      <c r="G87">
        <v>0.03940031648886473</v>
      </c>
      <c r="H87">
        <v>0.07930393650229084</v>
      </c>
      <c r="I87">
        <v>0.30393554861652156</v>
      </c>
      <c r="J87" s="1">
        <v>0.0038472853790818265</v>
      </c>
      <c r="K87">
        <v>0.00027099774489308854</v>
      </c>
      <c r="L87" s="1">
        <v>0.00692569545271828</v>
      </c>
      <c r="M87" s="4">
        <v>0.0393</v>
      </c>
      <c r="N87" s="4">
        <v>0.3</v>
      </c>
      <c r="O87">
        <f t="shared" si="1"/>
        <v>0.4953129875091271</v>
      </c>
      <c r="P87" t="s">
        <v>14</v>
      </c>
    </row>
    <row r="88" spans="1:16" ht="12.75">
      <c r="A88">
        <v>85</v>
      </c>
      <c r="B88">
        <v>2</v>
      </c>
      <c r="C88">
        <v>30</v>
      </c>
      <c r="D88">
        <v>4</v>
      </c>
      <c r="E88">
        <v>0.047654126999273315</v>
      </c>
      <c r="F88">
        <v>0.08749897346218763</v>
      </c>
      <c r="G88">
        <v>0.047169523851509784</v>
      </c>
      <c r="H88">
        <v>0.08784604369300826</v>
      </c>
      <c r="I88">
        <v>0.3460417856596262</v>
      </c>
      <c r="J88" s="1">
        <v>0.003954763178474446</v>
      </c>
      <c r="K88">
        <v>0.0004846031477635279</v>
      </c>
      <c r="L88" s="1">
        <v>0.010169174807691214</v>
      </c>
      <c r="M88" s="4">
        <v>0.0474</v>
      </c>
      <c r="N88" s="4">
        <v>0.3</v>
      </c>
      <c r="O88">
        <f t="shared" si="1"/>
        <v>0.5446249837418593</v>
      </c>
      <c r="P88" t="s">
        <v>14</v>
      </c>
    </row>
    <row r="89" spans="1:16" ht="12.75">
      <c r="A89">
        <v>86</v>
      </c>
      <c r="B89">
        <v>2</v>
      </c>
      <c r="C89">
        <v>31</v>
      </c>
      <c r="D89">
        <v>6</v>
      </c>
      <c r="E89">
        <v>0.04467972241646172</v>
      </c>
      <c r="F89">
        <v>0.10939702247757747</v>
      </c>
      <c r="G89">
        <v>0.04505263776162577</v>
      </c>
      <c r="H89">
        <v>0.11004772596206013</v>
      </c>
      <c r="I89">
        <v>0.6477244361812212</v>
      </c>
      <c r="J89" s="1">
        <v>0.005920698602805778</v>
      </c>
      <c r="K89">
        <v>0.00037291534516405134</v>
      </c>
      <c r="L89" s="1">
        <v>0.008346411414289698</v>
      </c>
      <c r="M89" s="4">
        <v>0.0444</v>
      </c>
      <c r="N89" s="4">
        <v>0.6</v>
      </c>
      <c r="O89">
        <f t="shared" si="1"/>
        <v>0.40841808492200493</v>
      </c>
      <c r="P89" t="s">
        <v>14</v>
      </c>
    </row>
    <row r="90" spans="1:16" ht="12.75">
      <c r="A90">
        <v>87</v>
      </c>
      <c r="B90">
        <v>2</v>
      </c>
      <c r="C90">
        <v>32</v>
      </c>
      <c r="D90">
        <v>4</v>
      </c>
      <c r="E90">
        <v>0.05116044066773091</v>
      </c>
      <c r="F90">
        <v>0.10489677329470341</v>
      </c>
      <c r="G90">
        <v>0.05048932570764026</v>
      </c>
      <c r="H90">
        <v>0.10559388916743598</v>
      </c>
      <c r="I90">
        <v>0.6938876415570739</v>
      </c>
      <c r="J90" s="1">
        <v>0.006614753398129278</v>
      </c>
      <c r="K90">
        <v>0.0006711149600906424</v>
      </c>
      <c r="L90" s="1">
        <v>0.013117849481580865</v>
      </c>
      <c r="M90" s="4">
        <v>0.0508</v>
      </c>
      <c r="N90" s="4">
        <v>0.7</v>
      </c>
      <c r="O90">
        <f t="shared" si="1"/>
        <v>0.48772177695111396</v>
      </c>
      <c r="P90" t="s">
        <v>14</v>
      </c>
    </row>
    <row r="91" spans="1:16" ht="12.75">
      <c r="A91">
        <v>88</v>
      </c>
      <c r="B91">
        <v>2</v>
      </c>
      <c r="C91">
        <v>33</v>
      </c>
      <c r="D91">
        <v>10</v>
      </c>
      <c r="E91">
        <v>0.345458590280155</v>
      </c>
      <c r="F91">
        <v>0.26938763488338807</v>
      </c>
      <c r="G91">
        <v>0.34175552282172583</v>
      </c>
      <c r="H91">
        <v>0.2714153768598991</v>
      </c>
      <c r="I91">
        <v>2.015376287694483</v>
      </c>
      <c r="J91" s="1">
        <v>0.007480981007475247</v>
      </c>
      <c r="K91">
        <v>0.0037030674584291774</v>
      </c>
      <c r="L91" s="1">
        <v>0.01071928029181766</v>
      </c>
      <c r="M91" s="4">
        <v>0.3507</v>
      </c>
      <c r="N91" s="4">
        <v>2</v>
      </c>
      <c r="O91">
        <f t="shared" si="1"/>
        <v>1.2823847331734302</v>
      </c>
      <c r="P91" t="s">
        <v>15</v>
      </c>
    </row>
    <row r="92" spans="1:16" ht="12.75">
      <c r="A92">
        <v>89</v>
      </c>
      <c r="B92">
        <v>2</v>
      </c>
      <c r="C92">
        <v>34</v>
      </c>
      <c r="D92">
        <v>7</v>
      </c>
      <c r="E92">
        <v>0.0645603794819468</v>
      </c>
      <c r="F92">
        <v>0.11529501685242832</v>
      </c>
      <c r="G92">
        <v>0.06376519606722686</v>
      </c>
      <c r="H92">
        <v>0.1161222539358003</v>
      </c>
      <c r="I92">
        <v>0.8222518377167959</v>
      </c>
      <c r="J92" s="1">
        <v>0.007131412166127474</v>
      </c>
      <c r="K92">
        <v>0.0007951834147199407</v>
      </c>
      <c r="L92" s="1">
        <v>0.012316894991955553</v>
      </c>
      <c r="M92" s="4">
        <v>0.0652</v>
      </c>
      <c r="N92" s="4">
        <v>0.8</v>
      </c>
      <c r="O92">
        <f t="shared" si="1"/>
        <v>0.5599581078563071</v>
      </c>
      <c r="P92" t="s">
        <v>16</v>
      </c>
    </row>
    <row r="93" spans="1:16" ht="12.75">
      <c r="A93">
        <v>90</v>
      </c>
      <c r="B93">
        <v>2</v>
      </c>
      <c r="C93">
        <v>35</v>
      </c>
      <c r="D93">
        <v>6</v>
      </c>
      <c r="E93">
        <v>0.02961118871566622</v>
      </c>
      <c r="F93">
        <v>0.08239826798084839</v>
      </c>
      <c r="G93">
        <v>0.030207057110160286</v>
      </c>
      <c r="H93">
        <v>0.08283920172297261</v>
      </c>
      <c r="I93">
        <v>0.43920305811665483</v>
      </c>
      <c r="J93" s="1">
        <v>0.005330134286810096</v>
      </c>
      <c r="K93">
        <v>0.0005958683944940673</v>
      </c>
      <c r="L93" s="1">
        <v>0.020123082535312566</v>
      </c>
      <c r="M93" s="4">
        <v>0.03</v>
      </c>
      <c r="N93" s="4">
        <v>0.4</v>
      </c>
      <c r="O93">
        <f t="shared" si="1"/>
        <v>0.35936664011613295</v>
      </c>
      <c r="P93" t="s">
        <v>13</v>
      </c>
    </row>
    <row r="94" spans="1:16" ht="12.75">
      <c r="A94">
        <v>91</v>
      </c>
      <c r="B94">
        <v>2</v>
      </c>
      <c r="C94">
        <v>36</v>
      </c>
      <c r="D94">
        <v>5</v>
      </c>
      <c r="E94">
        <v>0.04040597187007063</v>
      </c>
      <c r="F94">
        <v>0.1032991730788072</v>
      </c>
      <c r="G94">
        <v>0.04004670964933486</v>
      </c>
      <c r="H94">
        <v>0.1036143276952254</v>
      </c>
      <c r="I94">
        <v>0.31432750449053903</v>
      </c>
      <c r="J94" s="1">
        <v>0.003042860638046074</v>
      </c>
      <c r="K94">
        <v>0.00035926222073576924</v>
      </c>
      <c r="L94" s="1">
        <v>0.008891314924709945</v>
      </c>
      <c r="M94" s="4">
        <v>0.0407</v>
      </c>
      <c r="N94" s="4">
        <v>0.3</v>
      </c>
      <c r="O94">
        <f t="shared" si="1"/>
        <v>0.39115484341045803</v>
      </c>
      <c r="P94" t="s">
        <v>13</v>
      </c>
    </row>
    <row r="95" spans="1:16" ht="12.75">
      <c r="A95">
        <v>92</v>
      </c>
      <c r="B95">
        <v>2</v>
      </c>
      <c r="C95">
        <v>37</v>
      </c>
      <c r="D95">
        <v>8</v>
      </c>
      <c r="E95">
        <v>0.1397191281053346</v>
      </c>
      <c r="F95">
        <v>0.19819628332491782</v>
      </c>
      <c r="G95">
        <v>0.14303934185851214</v>
      </c>
      <c r="H95">
        <v>0.1992069631401788</v>
      </c>
      <c r="I95">
        <v>1.0069666687737715</v>
      </c>
      <c r="J95" s="1">
        <v>0.005080558459641799</v>
      </c>
      <c r="K95">
        <v>0.003320213753177518</v>
      </c>
      <c r="L95" s="1">
        <v>0.023763487492381146</v>
      </c>
      <c r="M95" s="4">
        <v>0.1426</v>
      </c>
      <c r="N95" s="4">
        <v>1.1</v>
      </c>
      <c r="O95">
        <f t="shared" si="1"/>
        <v>0.704953320826318</v>
      </c>
      <c r="P95" t="s">
        <v>13</v>
      </c>
    </row>
    <row r="96" spans="1:16" ht="12.75">
      <c r="A96">
        <v>93</v>
      </c>
      <c r="B96">
        <v>2</v>
      </c>
      <c r="C96">
        <v>38</v>
      </c>
      <c r="D96">
        <v>10</v>
      </c>
      <c r="E96">
        <v>0.14134389866429353</v>
      </c>
      <c r="F96">
        <v>0.20759973572999843</v>
      </c>
      <c r="G96">
        <v>0.14064630207439044</v>
      </c>
      <c r="H96">
        <v>0.20786801862869833</v>
      </c>
      <c r="I96">
        <v>0.26802015457724804</v>
      </c>
      <c r="J96" s="1">
        <v>0.0012910412165087698</v>
      </c>
      <c r="K96">
        <v>0.0006975965899030825</v>
      </c>
      <c r="L96" s="1">
        <v>0.004935455980027458</v>
      </c>
      <c r="M96" s="4">
        <v>0.1409</v>
      </c>
      <c r="N96" s="4">
        <v>0.2</v>
      </c>
      <c r="O96">
        <f t="shared" si="1"/>
        <v>0.6808481627747524</v>
      </c>
      <c r="P96" t="s">
        <v>13</v>
      </c>
    </row>
    <row r="97" spans="1:16" ht="12.75">
      <c r="A97">
        <v>94</v>
      </c>
      <c r="B97">
        <v>2</v>
      </c>
      <c r="C97">
        <v>39</v>
      </c>
      <c r="D97">
        <v>5</v>
      </c>
      <c r="E97">
        <v>0.05446798505670889</v>
      </c>
      <c r="F97">
        <v>0.11839695394428547</v>
      </c>
      <c r="G97">
        <v>0.05588147543567782</v>
      </c>
      <c r="H97">
        <v>0.11908306558651789</v>
      </c>
      <c r="I97">
        <v>0.6830640606389768</v>
      </c>
      <c r="J97" s="1">
        <v>0.005769122059425635</v>
      </c>
      <c r="K97">
        <v>0.0014134903789689247</v>
      </c>
      <c r="L97" s="1">
        <v>0.025950847594183646</v>
      </c>
      <c r="M97" s="4">
        <v>0.0548</v>
      </c>
      <c r="N97" s="4">
        <v>0.6</v>
      </c>
      <c r="O97">
        <f t="shared" si="1"/>
        <v>0.46004549308202736</v>
      </c>
      <c r="P97" t="s">
        <v>17</v>
      </c>
    </row>
    <row r="98" spans="1:16" ht="12.75">
      <c r="A98">
        <v>95</v>
      </c>
      <c r="B98">
        <v>2</v>
      </c>
      <c r="C98">
        <v>40</v>
      </c>
      <c r="D98">
        <v>4</v>
      </c>
      <c r="E98">
        <v>0.06729150083411532</v>
      </c>
      <c r="F98">
        <v>0.11000891498064609</v>
      </c>
      <c r="G98">
        <v>0.06771249771763084</v>
      </c>
      <c r="H98">
        <v>0.11372953800723025</v>
      </c>
      <c r="I98">
        <v>3.6295376257605128</v>
      </c>
      <c r="J98" s="1">
        <v>0.03296582754936465</v>
      </c>
      <c r="K98">
        <v>0.00042099688351551095</v>
      </c>
      <c r="L98" s="1">
        <v>0.006256315854112659</v>
      </c>
      <c r="M98" s="4">
        <v>0.0646</v>
      </c>
      <c r="N98" s="4">
        <v>3.6</v>
      </c>
      <c r="O98">
        <f t="shared" si="1"/>
        <v>0.6116913419785472</v>
      </c>
      <c r="P98" t="s">
        <v>17</v>
      </c>
    </row>
    <row r="99" spans="1:16" ht="12.75">
      <c r="A99">
        <v>96</v>
      </c>
      <c r="B99">
        <v>2</v>
      </c>
      <c r="C99">
        <v>41</v>
      </c>
      <c r="D99">
        <v>7</v>
      </c>
      <c r="E99">
        <v>0.15346007573714604</v>
      </c>
      <c r="F99">
        <v>0.165448286443818</v>
      </c>
      <c r="G99">
        <v>0.1624749334954844</v>
      </c>
      <c r="H99">
        <v>0.16886409556576162</v>
      </c>
      <c r="I99">
        <v>3.3640936584130086</v>
      </c>
      <c r="J99" s="1">
        <v>0.02032684966551432</v>
      </c>
      <c r="K99">
        <v>0.009014857758338348</v>
      </c>
      <c r="L99" s="1">
        <v>0.058743993934809724</v>
      </c>
      <c r="M99" s="4">
        <v>0.1481</v>
      </c>
      <c r="N99" s="4">
        <v>3.4</v>
      </c>
      <c r="O99">
        <f t="shared" si="1"/>
        <v>0.9275410403797512</v>
      </c>
      <c r="P99" t="s">
        <v>17</v>
      </c>
    </row>
    <row r="100" spans="1:16" ht="12.75">
      <c r="A100">
        <v>97</v>
      </c>
      <c r="B100">
        <v>2</v>
      </c>
      <c r="C100">
        <v>43</v>
      </c>
      <c r="D100">
        <v>15</v>
      </c>
      <c r="E100">
        <v>0.6862103238314132</v>
      </c>
      <c r="F100">
        <v>0.3802650523322437</v>
      </c>
      <c r="G100">
        <v>0.647708380268832</v>
      </c>
      <c r="H100">
        <v>0.38859102955142927</v>
      </c>
      <c r="I100">
        <v>8.191027071875995</v>
      </c>
      <c r="J100" s="1">
        <v>0.021532668292546263</v>
      </c>
      <c r="K100">
        <v>0.038501943562581166</v>
      </c>
      <c r="L100" s="1">
        <v>0.056108079732184624</v>
      </c>
      <c r="M100" s="4">
        <v>0.7264</v>
      </c>
      <c r="N100" s="4">
        <v>8.2</v>
      </c>
      <c r="O100">
        <f t="shared" si="1"/>
        <v>1.8045579514150571</v>
      </c>
      <c r="P100" t="s">
        <v>17</v>
      </c>
    </row>
    <row r="101" spans="1:16" ht="12.75">
      <c r="A101">
        <v>98</v>
      </c>
      <c r="B101">
        <v>2</v>
      </c>
      <c r="C101">
        <v>44</v>
      </c>
      <c r="D101">
        <v>4</v>
      </c>
      <c r="E101">
        <v>0.06131941882453052</v>
      </c>
      <c r="F101">
        <v>0.10929627357717765</v>
      </c>
      <c r="G101">
        <v>0.06026723431802749</v>
      </c>
      <c r="H101">
        <v>0.11001443496615804</v>
      </c>
      <c r="I101">
        <v>0.7144319144002175</v>
      </c>
      <c r="J101" s="1">
        <v>0.006536430873308449</v>
      </c>
      <c r="K101">
        <v>0.0010521845065030334</v>
      </c>
      <c r="L101" s="1">
        <v>0.017159074998964477</v>
      </c>
      <c r="M101" s="4">
        <v>0.0619</v>
      </c>
      <c r="N101" s="4">
        <v>0.7</v>
      </c>
      <c r="O101">
        <f t="shared" si="1"/>
        <v>0.5610385131861874</v>
      </c>
      <c r="P101" t="s">
        <v>17</v>
      </c>
    </row>
    <row r="102" spans="1:16" ht="12.75">
      <c r="A102">
        <v>99</v>
      </c>
      <c r="B102">
        <v>2</v>
      </c>
      <c r="C102">
        <v>45</v>
      </c>
      <c r="D102">
        <v>4</v>
      </c>
      <c r="E102">
        <v>0.08273789697985894</v>
      </c>
      <c r="F102">
        <v>0.1200993037004481</v>
      </c>
      <c r="G102">
        <v>0.08302496950124819</v>
      </c>
      <c r="H102">
        <v>0.12041822485739313</v>
      </c>
      <c r="I102">
        <v>0.31822447592339864</v>
      </c>
      <c r="J102" s="1">
        <v>0.002649662572128498</v>
      </c>
      <c r="K102">
        <v>0.00028707252138925694</v>
      </c>
      <c r="L102" s="1">
        <v>0.0034696618099821857</v>
      </c>
      <c r="M102" s="4">
        <v>0.0826</v>
      </c>
      <c r="N102" s="4">
        <v>0.3</v>
      </c>
      <c r="O102">
        <f t="shared" si="1"/>
        <v>0.688912378594833</v>
      </c>
      <c r="P102" t="s">
        <v>17</v>
      </c>
    </row>
    <row r="103" spans="1:16" ht="12.75">
      <c r="A103">
        <v>100</v>
      </c>
      <c r="B103">
        <v>2</v>
      </c>
      <c r="C103">
        <v>46</v>
      </c>
      <c r="D103">
        <v>6</v>
      </c>
      <c r="E103">
        <v>0.12121800268436062</v>
      </c>
      <c r="F103">
        <v>0.170699630350499</v>
      </c>
      <c r="G103">
        <v>0.12136236304514136</v>
      </c>
      <c r="H103">
        <v>0.170981770112022</v>
      </c>
      <c r="I103">
        <v>0.28177411745367303</v>
      </c>
      <c r="J103" s="1">
        <v>0.0016410840071457405</v>
      </c>
      <c r="K103">
        <v>0.00014436036078075177</v>
      </c>
      <c r="L103" s="1">
        <v>0.0011909151906804758</v>
      </c>
      <c r="M103" s="4">
        <v>0.1208</v>
      </c>
      <c r="N103" s="4">
        <v>0.3</v>
      </c>
      <c r="O103">
        <f t="shared" si="1"/>
        <v>0.7101245763418623</v>
      </c>
      <c r="P103" t="s">
        <v>13</v>
      </c>
    </row>
    <row r="104" spans="1:16" ht="12.75">
      <c r="A104">
        <v>101</v>
      </c>
      <c r="B104">
        <v>2</v>
      </c>
      <c r="C104">
        <v>47</v>
      </c>
      <c r="D104">
        <v>8</v>
      </c>
      <c r="E104">
        <v>0.3965290067931686</v>
      </c>
      <c r="F104">
        <v>0.2743960967235286</v>
      </c>
      <c r="G104">
        <v>0.39831968850214783</v>
      </c>
      <c r="H104">
        <v>0.27555903462659836</v>
      </c>
      <c r="I104">
        <v>1.1590311933708464</v>
      </c>
      <c r="J104" s="1">
        <v>0.004223874558561676</v>
      </c>
      <c r="K104">
        <v>0.0017906817089792639</v>
      </c>
      <c r="L104" s="1">
        <v>0.004515890838506279</v>
      </c>
      <c r="M104" s="4">
        <v>0.3958</v>
      </c>
      <c r="N104" s="4">
        <v>1.2</v>
      </c>
      <c r="O104">
        <f t="shared" si="1"/>
        <v>1.4450971115405356</v>
      </c>
      <c r="P104" t="s">
        <v>13</v>
      </c>
    </row>
    <row r="105" spans="1:16" ht="12.75">
      <c r="A105">
        <v>102</v>
      </c>
      <c r="B105">
        <v>2</v>
      </c>
      <c r="C105">
        <v>48</v>
      </c>
      <c r="D105">
        <v>5</v>
      </c>
      <c r="E105">
        <v>0.03708206989834127</v>
      </c>
      <c r="F105">
        <v>0.07629980804094154</v>
      </c>
      <c r="G105">
        <v>0.03718579819963291</v>
      </c>
      <c r="H105">
        <v>0.07643377377567834</v>
      </c>
      <c r="I105">
        <v>0.13377453861778038</v>
      </c>
      <c r="J105" s="1">
        <v>0.0017532705105559583</v>
      </c>
      <c r="K105">
        <v>0.00010372830129163616</v>
      </c>
      <c r="L105" s="1">
        <v>0.002797262978469173</v>
      </c>
      <c r="M105" s="4">
        <v>0.037</v>
      </c>
      <c r="N105" s="4">
        <v>0.1</v>
      </c>
      <c r="O105">
        <f t="shared" si="1"/>
        <v>0.48600476004400284</v>
      </c>
      <c r="P105" t="s">
        <v>18</v>
      </c>
    </row>
    <row r="106" spans="1:16" ht="12.75">
      <c r="A106">
        <v>103</v>
      </c>
      <c r="B106">
        <v>2</v>
      </c>
      <c r="C106">
        <v>49</v>
      </c>
      <c r="D106">
        <v>5</v>
      </c>
      <c r="E106">
        <v>0.06439306225953448</v>
      </c>
      <c r="F106">
        <v>0.10199680303628299</v>
      </c>
      <c r="G106">
        <v>0.065568170173742</v>
      </c>
      <c r="H106">
        <v>0.10265989047727132</v>
      </c>
      <c r="I106">
        <v>0.6598914309456371</v>
      </c>
      <c r="J106" s="1">
        <v>0.006469523893288783</v>
      </c>
      <c r="K106">
        <v>0.001175108914207567</v>
      </c>
      <c r="L106" s="1">
        <v>0.018248998773677243</v>
      </c>
      <c r="M106" s="4">
        <v>0.064</v>
      </c>
      <c r="N106" s="4">
        <v>0.7</v>
      </c>
      <c r="O106">
        <f t="shared" si="1"/>
        <v>0.6313243194164443</v>
      </c>
      <c r="P106" t="s">
        <v>13</v>
      </c>
    </row>
    <row r="107" spans="1:15" ht="12.75">
      <c r="A107">
        <v>104</v>
      </c>
      <c r="B107">
        <v>3</v>
      </c>
      <c r="C107">
        <v>1</v>
      </c>
      <c r="D107">
        <v>4</v>
      </c>
      <c r="E107">
        <v>0.07101350371435963</v>
      </c>
      <c r="F107">
        <v>0.10799706299139586</v>
      </c>
      <c r="G107">
        <v>0.07223801359282807</v>
      </c>
      <c r="H107">
        <v>0.10865496925262326</v>
      </c>
      <c r="I107">
        <v>0.6549692526232561</v>
      </c>
      <c r="J107" s="1">
        <v>0.006064530116882001</v>
      </c>
      <c r="K107">
        <v>0.0012245098784684388</v>
      </c>
      <c r="L107" s="1">
        <v>0.017243338441570666</v>
      </c>
      <c r="O107">
        <f t="shared" si="1"/>
        <v>0.6575503235677557</v>
      </c>
    </row>
    <row r="108" spans="1:15" ht="12.75">
      <c r="A108">
        <v>105</v>
      </c>
      <c r="B108">
        <v>3</v>
      </c>
      <c r="C108">
        <v>2</v>
      </c>
      <c r="D108">
        <v>4</v>
      </c>
      <c r="E108">
        <v>0.05670985572550901</v>
      </c>
      <c r="F108">
        <v>0.09896232945306983</v>
      </c>
      <c r="G108">
        <v>0.05422037981761454</v>
      </c>
      <c r="H108">
        <v>0.10111956675868858</v>
      </c>
      <c r="I108">
        <v>2.119566758688575</v>
      </c>
      <c r="J108" s="1">
        <v>0.021409765239278535</v>
      </c>
      <c r="K108">
        <v>0.0024894759078944733</v>
      </c>
      <c r="L108" s="1">
        <v>0.04389847013443673</v>
      </c>
      <c r="O108">
        <f t="shared" si="1"/>
        <v>0.5730448751451642</v>
      </c>
    </row>
    <row r="109" spans="1:15" ht="12.75">
      <c r="A109">
        <v>106</v>
      </c>
      <c r="B109">
        <v>3</v>
      </c>
      <c r="C109">
        <v>3</v>
      </c>
      <c r="D109">
        <v>4</v>
      </c>
      <c r="E109">
        <v>0.09263228923775262</v>
      </c>
      <c r="F109">
        <v>0.12394197460191334</v>
      </c>
      <c r="G109">
        <v>0.08542441436940768</v>
      </c>
      <c r="H109">
        <v>0.12712847262143354</v>
      </c>
      <c r="I109">
        <v>3.12847262143354</v>
      </c>
      <c r="J109" s="1">
        <v>0.025229617914786614</v>
      </c>
      <c r="K109">
        <v>0.0072078748683449476</v>
      </c>
      <c r="L109" s="1">
        <v>0.07781168885770506</v>
      </c>
      <c r="O109">
        <f t="shared" si="1"/>
        <v>0.7473843267002672</v>
      </c>
    </row>
    <row r="110" spans="1:15" ht="12.75">
      <c r="A110">
        <v>107</v>
      </c>
      <c r="B110">
        <v>3</v>
      </c>
      <c r="C110">
        <v>4</v>
      </c>
      <c r="D110">
        <v>5</v>
      </c>
      <c r="E110">
        <v>0.14583307482654423</v>
      </c>
      <c r="F110">
        <v>0.16997045406726122</v>
      </c>
      <c r="G110">
        <v>0.14946335546128045</v>
      </c>
      <c r="H110">
        <v>0.17250728268560858</v>
      </c>
      <c r="I110">
        <v>2.507282685608563</v>
      </c>
      <c r="J110" s="1">
        <v>0.01474872168005037</v>
      </c>
      <c r="K110">
        <v>0.003630280634736232</v>
      </c>
      <c r="L110" s="1">
        <v>0.024893397050388847</v>
      </c>
      <c r="O110">
        <f t="shared" si="1"/>
        <v>0.8579907350770195</v>
      </c>
    </row>
    <row r="111" spans="1:15" ht="12.75">
      <c r="A111">
        <v>108</v>
      </c>
      <c r="B111">
        <v>3</v>
      </c>
      <c r="C111">
        <v>5</v>
      </c>
      <c r="D111">
        <v>4</v>
      </c>
      <c r="E111">
        <v>0.08791223116040156</v>
      </c>
      <c r="F111">
        <v>0.16097636371709304</v>
      </c>
      <c r="G111">
        <v>0.09419535101929277</v>
      </c>
      <c r="H111">
        <v>0.1632708420170668</v>
      </c>
      <c r="I111">
        <v>2.2708420170668075</v>
      </c>
      <c r="J111" s="1">
        <v>0.01410460880165719</v>
      </c>
      <c r="K111">
        <v>0.006283119858891212</v>
      </c>
      <c r="L111" s="1">
        <v>0.07147037193752087</v>
      </c>
      <c r="O111">
        <f t="shared" si="1"/>
        <v>0.5461188781410319</v>
      </c>
    </row>
    <row r="112" spans="1:15" ht="12.75">
      <c r="A112">
        <v>109</v>
      </c>
      <c r="B112">
        <v>3</v>
      </c>
      <c r="C112">
        <v>6</v>
      </c>
      <c r="D112">
        <v>4</v>
      </c>
      <c r="E112">
        <v>0.14729173077583396</v>
      </c>
      <c r="F112">
        <v>0.16859631647743323</v>
      </c>
      <c r="G112">
        <v>0.16095889237652408</v>
      </c>
      <c r="H112">
        <v>0.17639555761866332</v>
      </c>
      <c r="I112">
        <v>7.514729713382748</v>
      </c>
      <c r="J112" s="1">
        <v>0.044497233976123686</v>
      </c>
      <c r="K112">
        <v>0.013667161600690134</v>
      </c>
      <c r="L112" s="1">
        <v>0.092789741343256</v>
      </c>
      <c r="O112">
        <f t="shared" si="1"/>
        <v>0.8736355209489354</v>
      </c>
    </row>
    <row r="113" spans="1:15" ht="12.75">
      <c r="A113">
        <v>110</v>
      </c>
      <c r="B113">
        <v>3</v>
      </c>
      <c r="C113">
        <v>7</v>
      </c>
      <c r="D113">
        <v>4</v>
      </c>
      <c r="E113">
        <v>0.15036050667431036</v>
      </c>
      <c r="F113">
        <v>0.16083274560854818</v>
      </c>
      <c r="G113">
        <v>0.16410462271731377</v>
      </c>
      <c r="H113">
        <v>0.16696095903755806</v>
      </c>
      <c r="I113">
        <v>5.9609590375580686</v>
      </c>
      <c r="J113" s="1">
        <v>0.03702459029539173</v>
      </c>
      <c r="K113">
        <v>0.01374411604300342</v>
      </c>
      <c r="L113" s="1">
        <v>0.0914077529199471</v>
      </c>
      <c r="O113">
        <f t="shared" si="1"/>
        <v>0.9348873956319426</v>
      </c>
    </row>
    <row r="114" spans="1:15" ht="12.75">
      <c r="A114">
        <v>111</v>
      </c>
      <c r="B114">
        <v>3</v>
      </c>
      <c r="C114">
        <v>8</v>
      </c>
      <c r="D114">
        <v>6</v>
      </c>
      <c r="E114">
        <v>0.41543254355509396</v>
      </c>
      <c r="F114">
        <v>0.29395869863686147</v>
      </c>
      <c r="G114">
        <v>0.39663016528915995</v>
      </c>
      <c r="H114">
        <v>0.2979011922836858</v>
      </c>
      <c r="I114">
        <v>3.901192283685765</v>
      </c>
      <c r="J114" s="1">
        <v>0.013269361509135255</v>
      </c>
      <c r="K114">
        <v>0.018802378265934023</v>
      </c>
      <c r="L114" s="1">
        <v>0.045259762523733246</v>
      </c>
      <c r="O114">
        <f t="shared" si="1"/>
        <v>1.4132343947688168</v>
      </c>
    </row>
    <row r="115" spans="1:15" ht="12.75">
      <c r="A115">
        <v>112</v>
      </c>
      <c r="B115">
        <v>3</v>
      </c>
      <c r="C115">
        <v>9</v>
      </c>
      <c r="D115">
        <v>5</v>
      </c>
      <c r="E115">
        <v>0.35224459098287486</v>
      </c>
      <c r="F115">
        <v>0.2509854247572859</v>
      </c>
      <c r="G115">
        <v>0.3435187558995831</v>
      </c>
      <c r="H115">
        <v>0.2532630871568771</v>
      </c>
      <c r="I115">
        <v>2.263087156877114</v>
      </c>
      <c r="J115" s="1">
        <v>0.00901628349353432</v>
      </c>
      <c r="K115">
        <v>0.008725835083291758</v>
      </c>
      <c r="L115" s="1">
        <v>0.024772091060203064</v>
      </c>
      <c r="O115">
        <f t="shared" si="1"/>
        <v>1.4034464006167333</v>
      </c>
    </row>
    <row r="116" spans="1:15" ht="12.75">
      <c r="A116">
        <v>113</v>
      </c>
      <c r="B116">
        <v>3</v>
      </c>
      <c r="C116">
        <v>10</v>
      </c>
      <c r="D116">
        <v>10</v>
      </c>
      <c r="E116">
        <v>0.8062168872314899</v>
      </c>
      <c r="F116">
        <v>0.38451205897341495</v>
      </c>
      <c r="G116">
        <v>0.769518547956245</v>
      </c>
      <c r="H116">
        <v>0.39608528714839525</v>
      </c>
      <c r="I116">
        <v>11.327882382621103</v>
      </c>
      <c r="J116" s="1">
        <v>0.029441622805198752</v>
      </c>
      <c r="K116">
        <v>0.03669833927524496</v>
      </c>
      <c r="L116" s="1">
        <v>0.04551918950899837</v>
      </c>
      <c r="O116">
        <f t="shared" si="1"/>
        <v>2.0967271855763343</v>
      </c>
    </row>
    <row r="117" spans="1:15" ht="12.75">
      <c r="A117">
        <v>114</v>
      </c>
      <c r="B117">
        <v>3</v>
      </c>
      <c r="C117">
        <v>11</v>
      </c>
      <c r="D117">
        <v>4</v>
      </c>
      <c r="E117">
        <v>0.10406470701489812</v>
      </c>
      <c r="F117">
        <v>0.1558314867422154</v>
      </c>
      <c r="G117">
        <v>0.09785595401916497</v>
      </c>
      <c r="H117">
        <v>0.16170467147822365</v>
      </c>
      <c r="I117">
        <v>5.704671478223649</v>
      </c>
      <c r="J117" s="1">
        <v>0.03656840691169006</v>
      </c>
      <c r="K117">
        <v>0.0062087529957331414</v>
      </c>
      <c r="L117" s="1">
        <v>0.05966242709782754</v>
      </c>
      <c r="O117">
        <f t="shared" si="1"/>
        <v>0.6678028246438245</v>
      </c>
    </row>
    <row r="118" spans="1:15" ht="12.75">
      <c r="A118">
        <v>115</v>
      </c>
      <c r="B118">
        <v>3</v>
      </c>
      <c r="C118">
        <v>12</v>
      </c>
      <c r="D118">
        <v>6</v>
      </c>
      <c r="E118">
        <v>0.3753126548633644</v>
      </c>
      <c r="F118">
        <v>0.23799750194530256</v>
      </c>
      <c r="G118">
        <v>0.3759508572484937</v>
      </c>
      <c r="H118">
        <v>0.23886789037092604</v>
      </c>
      <c r="I118">
        <v>0.8678903709260309</v>
      </c>
      <c r="J118" s="1">
        <v>0.003646598197168197</v>
      </c>
      <c r="K118">
        <v>0.0006382023851292615</v>
      </c>
      <c r="L118" s="1">
        <v>0.001700455278710504</v>
      </c>
      <c r="O118">
        <f t="shared" si="1"/>
        <v>1.576960479818902</v>
      </c>
    </row>
    <row r="119" spans="1:15" ht="12.75">
      <c r="A119">
        <v>116</v>
      </c>
      <c r="B119">
        <v>3</v>
      </c>
      <c r="C119">
        <v>13</v>
      </c>
      <c r="D119">
        <v>5</v>
      </c>
      <c r="E119">
        <v>0.33461074545368036</v>
      </c>
      <c r="F119">
        <v>0.22999919983176204</v>
      </c>
      <c r="G119">
        <v>0.33442109564185774</v>
      </c>
      <c r="H119">
        <v>0.23050329779541484</v>
      </c>
      <c r="I119">
        <v>0.5032977954148486</v>
      </c>
      <c r="J119" s="1">
        <v>0.0021882512844123856</v>
      </c>
      <c r="K119">
        <v>0.0001896498118226191</v>
      </c>
      <c r="L119" s="1">
        <v>0.0005667774104668495</v>
      </c>
      <c r="O119">
        <f t="shared" si="1"/>
        <v>1.4548343894171751</v>
      </c>
    </row>
    <row r="120" spans="1:15" ht="12.75">
      <c r="A120">
        <v>117</v>
      </c>
      <c r="B120">
        <v>3</v>
      </c>
      <c r="C120">
        <v>14</v>
      </c>
      <c r="D120">
        <v>4</v>
      </c>
      <c r="E120">
        <v>0.150974421661701</v>
      </c>
      <c r="F120">
        <v>0.17097124838991495</v>
      </c>
      <c r="G120">
        <v>0.15689009708614582</v>
      </c>
      <c r="H120">
        <v>0.17344578791543866</v>
      </c>
      <c r="I120">
        <v>2.4457879154386655</v>
      </c>
      <c r="J120" s="1">
        <v>0.014302853306658862</v>
      </c>
      <c r="K120">
        <v>0.005915675424435085</v>
      </c>
      <c r="L120" s="1">
        <v>0.039183295814773006</v>
      </c>
      <c r="O120">
        <f t="shared" si="1"/>
        <v>0.8830398273596889</v>
      </c>
    </row>
    <row r="121" spans="1:16" ht="12.75">
      <c r="A121">
        <v>118</v>
      </c>
      <c r="B121">
        <v>4</v>
      </c>
      <c r="C121">
        <v>1</v>
      </c>
      <c r="D121">
        <v>6</v>
      </c>
      <c r="E121">
        <v>0.2806723350169298</v>
      </c>
      <c r="F121">
        <v>0.23249819914433034</v>
      </c>
      <c r="G121">
        <v>0.2816986726747167</v>
      </c>
      <c r="H121">
        <v>0.23320274941468758</v>
      </c>
      <c r="I121">
        <v>0.7027494146875887</v>
      </c>
      <c r="J121" s="1">
        <v>0.0030225781276885535</v>
      </c>
      <c r="K121">
        <v>0.001026337657786962</v>
      </c>
      <c r="L121" s="1">
        <v>0.0036567111529715065</v>
      </c>
      <c r="O121">
        <f t="shared" si="1"/>
        <v>1.207202189306825</v>
      </c>
      <c r="P121" t="s">
        <v>19</v>
      </c>
    </row>
    <row r="122" spans="1:16" ht="12.75">
      <c r="A122">
        <v>119</v>
      </c>
      <c r="B122">
        <v>4</v>
      </c>
      <c r="C122">
        <v>2</v>
      </c>
      <c r="D122">
        <v>5</v>
      </c>
      <c r="E122">
        <v>0.10577214335337806</v>
      </c>
      <c r="F122">
        <v>0.13160396831628718</v>
      </c>
      <c r="G122">
        <v>0.10866193367065657</v>
      </c>
      <c r="H122">
        <v>0.13309396130651716</v>
      </c>
      <c r="I122">
        <v>1.4765228803333896</v>
      </c>
      <c r="J122" s="1">
        <v>0.011218292180648097</v>
      </c>
      <c r="K122">
        <v>0.0028897903172785165</v>
      </c>
      <c r="L122" s="1">
        <v>0.027320901568798784</v>
      </c>
      <c r="O122">
        <f t="shared" si="1"/>
        <v>0.8037154555945697</v>
      </c>
      <c r="P122" t="s">
        <v>19</v>
      </c>
    </row>
    <row r="123" spans="1:16" ht="12.75">
      <c r="A123">
        <v>120</v>
      </c>
      <c r="B123">
        <v>4</v>
      </c>
      <c r="C123">
        <v>3</v>
      </c>
      <c r="D123">
        <v>8</v>
      </c>
      <c r="E123">
        <v>0.5426383493654944</v>
      </c>
      <c r="F123">
        <v>0.3329994124157328</v>
      </c>
      <c r="G123">
        <v>0.5387602300577149</v>
      </c>
      <c r="H123">
        <v>0.333822287456605</v>
      </c>
      <c r="I123">
        <v>0.8214612783997084</v>
      </c>
      <c r="J123" s="1">
        <v>0.002466844565605082</v>
      </c>
      <c r="K123">
        <v>0.003878119307779525</v>
      </c>
      <c r="L123" s="1">
        <v>0.0071467844326045145</v>
      </c>
      <c r="O123">
        <f t="shared" si="1"/>
        <v>1.6295474680539017</v>
      </c>
      <c r="P123" t="s">
        <v>19</v>
      </c>
    </row>
    <row r="124" spans="1:16" ht="12.75">
      <c r="A124">
        <v>121</v>
      </c>
      <c r="B124">
        <v>4</v>
      </c>
      <c r="C124">
        <v>4</v>
      </c>
      <c r="D124">
        <v>5</v>
      </c>
      <c r="E124">
        <v>0.2278347569999201</v>
      </c>
      <c r="F124">
        <v>0.20278618021663083</v>
      </c>
      <c r="G124">
        <v>0.23373592070996554</v>
      </c>
      <c r="H124">
        <v>0.20430238243746676</v>
      </c>
      <c r="I124">
        <v>1.5082737158872268</v>
      </c>
      <c r="J124" s="1">
        <v>0.007437463175806396</v>
      </c>
      <c r="K124">
        <v>0.005901163710045466</v>
      </c>
      <c r="L124" s="1">
        <v>0.025901068773486285</v>
      </c>
      <c r="O124">
        <f t="shared" si="1"/>
        <v>1.1235221096256687</v>
      </c>
      <c r="P124" t="s">
        <v>19</v>
      </c>
    </row>
    <row r="125" spans="1:16" ht="12.75">
      <c r="A125">
        <v>122</v>
      </c>
      <c r="B125">
        <v>4</v>
      </c>
      <c r="C125">
        <v>5</v>
      </c>
      <c r="D125">
        <v>5</v>
      </c>
      <c r="E125">
        <v>0.18933449032809355</v>
      </c>
      <c r="F125">
        <v>0.182905601291206</v>
      </c>
      <c r="G125">
        <v>0.18438100834725035</v>
      </c>
      <c r="H125">
        <v>0.18464651640813637</v>
      </c>
      <c r="I125">
        <v>1.728137187936549</v>
      </c>
      <c r="J125" s="1">
        <v>0.00944758637871043</v>
      </c>
      <c r="K125">
        <v>0.004953481980843208</v>
      </c>
      <c r="L125" s="1">
        <v>0.02616259706437759</v>
      </c>
      <c r="O125">
        <f t="shared" si="1"/>
        <v>1.0351486722741314</v>
      </c>
      <c r="P125" t="s">
        <v>20</v>
      </c>
    </row>
    <row r="126" spans="1:16" ht="12.75">
      <c r="A126">
        <v>123</v>
      </c>
      <c r="B126">
        <v>4</v>
      </c>
      <c r="C126">
        <v>6</v>
      </c>
      <c r="D126">
        <v>4</v>
      </c>
      <c r="E126">
        <v>0.024315634008738304</v>
      </c>
      <c r="F126">
        <v>0.06759857476543676</v>
      </c>
      <c r="G126">
        <v>0.024104005457708657</v>
      </c>
      <c r="H126">
        <v>0.06778982721323049</v>
      </c>
      <c r="I126">
        <v>0.1908957978717327</v>
      </c>
      <c r="J126" s="1">
        <v>0.0028239469748239303</v>
      </c>
      <c r="K126">
        <v>0.00021162855102964783</v>
      </c>
      <c r="L126" s="1">
        <v>0.008703394324556576</v>
      </c>
      <c r="O126">
        <f t="shared" si="1"/>
        <v>0.359706311754533</v>
      </c>
      <c r="P126" t="s">
        <v>21</v>
      </c>
    </row>
    <row r="128" spans="1:16" ht="12.75">
      <c r="A128">
        <v>125</v>
      </c>
      <c r="B128">
        <v>4</v>
      </c>
      <c r="C128">
        <v>8</v>
      </c>
      <c r="D128">
        <v>4</v>
      </c>
      <c r="E128">
        <v>0.8589521576487559</v>
      </c>
      <c r="F128">
        <v>0.38154913977469246</v>
      </c>
      <c r="G128">
        <v>0.8745979212857267</v>
      </c>
      <c r="H128">
        <v>0.3891963609431814</v>
      </c>
      <c r="I128">
        <v>7.54105803298193</v>
      </c>
      <c r="J128" s="1">
        <v>0.019758818953856595</v>
      </c>
      <c r="K128">
        <v>0.015645763636970695</v>
      </c>
      <c r="L128" s="1">
        <v>0.018214941888962093</v>
      </c>
      <c r="O128">
        <f t="shared" si="1"/>
        <v>2.2512228913842485</v>
      </c>
      <c r="P128" t="s">
        <v>22</v>
      </c>
    </row>
    <row r="129" spans="1:16" ht="12.75">
      <c r="A129">
        <v>126</v>
      </c>
      <c r="B129">
        <v>4</v>
      </c>
      <c r="C129">
        <v>9</v>
      </c>
      <c r="D129">
        <v>5</v>
      </c>
      <c r="E129">
        <v>0.13044657236487234</v>
      </c>
      <c r="F129">
        <v>0.16149982755774395</v>
      </c>
      <c r="G129">
        <v>0.13109381697634556</v>
      </c>
      <c r="H129">
        <v>0.1617066080563784</v>
      </c>
      <c r="I129">
        <v>0.20660519535546226</v>
      </c>
      <c r="J129" s="1">
        <v>0.0012792891126649334</v>
      </c>
      <c r="K129">
        <v>0.0006472446114732293</v>
      </c>
      <c r="L129" s="1">
        <v>0.004961760203731688</v>
      </c>
      <c r="O129">
        <f t="shared" si="1"/>
        <v>0.8077195767793091</v>
      </c>
      <c r="P129" t="s">
        <v>25</v>
      </c>
    </row>
    <row r="130" spans="1:16" ht="12.75">
      <c r="A130">
        <v>127</v>
      </c>
      <c r="B130">
        <v>4</v>
      </c>
      <c r="C130">
        <v>10</v>
      </c>
      <c r="D130">
        <v>8</v>
      </c>
      <c r="E130">
        <v>0.8797666572079459</v>
      </c>
      <c r="F130">
        <v>0.3830026557148795</v>
      </c>
      <c r="G130">
        <v>0.8704405744667729</v>
      </c>
      <c r="H130">
        <v>0.38457340195558964</v>
      </c>
      <c r="I130">
        <v>1.5659638115484031</v>
      </c>
      <c r="J130" s="1">
        <v>0.004088598955510301</v>
      </c>
      <c r="K130">
        <v>0.009326082741173013</v>
      </c>
      <c r="L130" s="1">
        <v>0.010600632184414163</v>
      </c>
      <c r="O130">
        <f t="shared" si="1"/>
        <v>2.2970249529101823</v>
      </c>
      <c r="P130" t="s">
        <v>23</v>
      </c>
    </row>
    <row r="131" spans="1:16" ht="12.75">
      <c r="A131">
        <v>128</v>
      </c>
      <c r="B131">
        <v>4</v>
      </c>
      <c r="C131">
        <v>11</v>
      </c>
      <c r="D131">
        <v>5</v>
      </c>
      <c r="E131">
        <v>0.13820701554567005</v>
      </c>
      <c r="F131">
        <v>0.1649972840848272</v>
      </c>
      <c r="G131">
        <v>0.1387280578761614</v>
      </c>
      <c r="H131">
        <v>0.16571148699224886</v>
      </c>
      <c r="I131">
        <v>0.7114888995974913</v>
      </c>
      <c r="J131" s="1">
        <v>0.004312053986800494</v>
      </c>
      <c r="K131">
        <v>0.0005210423304913548</v>
      </c>
      <c r="L131" s="1">
        <v>0.0037700136164157167</v>
      </c>
      <c r="O131">
        <f t="shared" si="1"/>
        <v>0.8376320635351554</v>
      </c>
      <c r="P131" t="s">
        <v>24</v>
      </c>
    </row>
    <row r="132" spans="1:15" ht="12.75">
      <c r="A132">
        <v>129</v>
      </c>
      <c r="B132" s="2">
        <v>5</v>
      </c>
      <c r="C132" s="2">
        <v>1</v>
      </c>
      <c r="D132">
        <v>9</v>
      </c>
      <c r="E132">
        <v>0.33354942282432276</v>
      </c>
      <c r="F132">
        <v>0.3559821132625879</v>
      </c>
      <c r="G132">
        <v>0.34185614193747665</v>
      </c>
      <c r="H132">
        <v>0.3654057603234907</v>
      </c>
      <c r="I132">
        <v>9.24891416575249</v>
      </c>
      <c r="J132" s="1">
        <v>0.025968654724823792</v>
      </c>
      <c r="K132">
        <v>0.008306719113153895</v>
      </c>
      <c r="L132" s="1">
        <v>0.02490401285307864</v>
      </c>
      <c r="O132">
        <f t="shared" si="1"/>
        <v>0.9369836584409571</v>
      </c>
    </row>
    <row r="133" spans="1:15" ht="12.75">
      <c r="A133">
        <v>130</v>
      </c>
      <c r="B133" s="2">
        <v>5</v>
      </c>
      <c r="C133" s="2">
        <v>2</v>
      </c>
      <c r="D133">
        <v>7</v>
      </c>
      <c r="E133">
        <v>0.16666466636489252</v>
      </c>
      <c r="F133">
        <v>0.17833940926985273</v>
      </c>
      <c r="G133">
        <v>0.16472021225939576</v>
      </c>
      <c r="H133">
        <v>0.18139443086345594</v>
      </c>
      <c r="I133">
        <v>3.021158692650699</v>
      </c>
      <c r="J133" s="1">
        <v>0.016937283573279532</v>
      </c>
      <c r="K133">
        <v>0.001944454105496743</v>
      </c>
      <c r="L133" s="1">
        <v>0.011666864656480886</v>
      </c>
      <c r="O133">
        <f aca="true" t="shared" si="2" ref="O133:O170">E133/F133</f>
        <v>0.9345363823242531</v>
      </c>
    </row>
    <row r="134" spans="1:15" ht="12.75">
      <c r="A134">
        <v>131</v>
      </c>
      <c r="B134" s="2">
        <v>5</v>
      </c>
      <c r="C134" s="2">
        <v>3</v>
      </c>
      <c r="D134">
        <v>14</v>
      </c>
      <c r="E134">
        <v>0.3183043791403274</v>
      </c>
      <c r="F134">
        <v>0.349876134117203</v>
      </c>
      <c r="G134">
        <v>0.3363573092266674</v>
      </c>
      <c r="H134">
        <v>0.35338344050811266</v>
      </c>
      <c r="I134">
        <v>3.483438982233756</v>
      </c>
      <c r="J134" s="1">
        <v>0.00995552719932217</v>
      </c>
      <c r="K134">
        <v>0.01805293008634003</v>
      </c>
      <c r="L134" s="1">
        <v>0.05671593377099356</v>
      </c>
      <c r="O134">
        <f t="shared" si="2"/>
        <v>0.9097630506963943</v>
      </c>
    </row>
    <row r="135" spans="1:15" ht="12.75">
      <c r="A135">
        <v>132</v>
      </c>
      <c r="B135" s="2">
        <v>5</v>
      </c>
      <c r="C135" s="2">
        <v>4</v>
      </c>
      <c r="D135">
        <v>13</v>
      </c>
      <c r="E135">
        <v>0.49044046264237495</v>
      </c>
      <c r="F135">
        <v>0.2899799900875535</v>
      </c>
      <c r="G135">
        <v>0.49080033998039674</v>
      </c>
      <c r="H135">
        <v>0.29004982418794184</v>
      </c>
      <c r="I135">
        <v>0.06982130784539807</v>
      </c>
      <c r="J135" s="1">
        <v>0.00024077973360897033</v>
      </c>
      <c r="K135">
        <v>0.0003598773380217608</v>
      </c>
      <c r="L135" s="1">
        <v>0.0007337839461345185</v>
      </c>
      <c r="O135">
        <f t="shared" si="2"/>
        <v>1.6912907076598511</v>
      </c>
    </row>
    <row r="136" spans="1:15" ht="12.75">
      <c r="A136">
        <v>133</v>
      </c>
      <c r="B136" s="2">
        <v>5</v>
      </c>
      <c r="C136" s="2">
        <v>5</v>
      </c>
      <c r="D136">
        <v>16</v>
      </c>
      <c r="E136">
        <v>2.0049136687481677</v>
      </c>
      <c r="F136">
        <v>0.5941065473912428</v>
      </c>
      <c r="G136">
        <v>1.9864895093395616</v>
      </c>
      <c r="H136">
        <v>0.5973478562762333</v>
      </c>
      <c r="I136">
        <v>3.227953180228146</v>
      </c>
      <c r="J136" s="1">
        <v>0.00543316788986033</v>
      </c>
      <c r="K136">
        <v>0.018424159408606283</v>
      </c>
      <c r="L136" s="1">
        <v>0.009189502618389548</v>
      </c>
      <c r="O136">
        <f t="shared" si="2"/>
        <v>3.3746702128631014</v>
      </c>
    </row>
    <row r="137" spans="1:15" ht="12.75">
      <c r="A137">
        <v>134</v>
      </c>
      <c r="B137" s="2">
        <v>5</v>
      </c>
      <c r="C137" s="2">
        <v>6</v>
      </c>
      <c r="D137">
        <v>10</v>
      </c>
      <c r="E137">
        <v>0.3886767683320065</v>
      </c>
      <c r="F137">
        <v>0.29998465047688716</v>
      </c>
      <c r="G137">
        <v>0.3730721273630791</v>
      </c>
      <c r="H137">
        <v>0.30676745135721284</v>
      </c>
      <c r="I137">
        <v>6.66745002206878</v>
      </c>
      <c r="J137" s="1">
        <v>0.02221742749885143</v>
      </c>
      <c r="K137">
        <v>0.015604640968927379</v>
      </c>
      <c r="L137" s="1">
        <v>0.04014811854048849</v>
      </c>
      <c r="O137">
        <f t="shared" si="2"/>
        <v>1.2956555200878612</v>
      </c>
    </row>
    <row r="138" spans="1:15" ht="12.75">
      <c r="A138">
        <v>135</v>
      </c>
      <c r="B138" s="2">
        <v>5</v>
      </c>
      <c r="C138" s="2">
        <v>7</v>
      </c>
      <c r="D138">
        <v>19</v>
      </c>
      <c r="E138">
        <v>0.6427417966771742</v>
      </c>
      <c r="F138">
        <v>0.3800914231496506</v>
      </c>
      <c r="G138">
        <v>0.6246105318913675</v>
      </c>
      <c r="H138">
        <v>0.3823616239974272</v>
      </c>
      <c r="I138">
        <v>2.2616226622831386</v>
      </c>
      <c r="J138" s="1">
        <v>0.005950072755429977</v>
      </c>
      <c r="K138">
        <v>0.0181312647858068</v>
      </c>
      <c r="L138" s="1">
        <v>0.02820925117915347</v>
      </c>
      <c r="O138">
        <f t="shared" si="2"/>
        <v>1.6910189431559792</v>
      </c>
    </row>
    <row r="139" spans="1:15" ht="12.75">
      <c r="A139">
        <v>136</v>
      </c>
      <c r="B139" s="2">
        <v>5</v>
      </c>
      <c r="C139" s="2">
        <v>8</v>
      </c>
      <c r="D139">
        <v>41</v>
      </c>
      <c r="E139">
        <v>2.675331114562649</v>
      </c>
      <c r="F139">
        <v>1.2633126061135918</v>
      </c>
      <c r="G139">
        <v>2.639064819290373</v>
      </c>
      <c r="H139">
        <v>1.2807689478853783</v>
      </c>
      <c r="I139">
        <v>17.268944070681176</v>
      </c>
      <c r="J139" s="1">
        <v>0.013667545721047588</v>
      </c>
      <c r="K139">
        <v>0.03626629527227596</v>
      </c>
      <c r="L139" s="1">
        <v>0.013555815605353438</v>
      </c>
      <c r="O139">
        <f t="shared" si="2"/>
        <v>2.1177110887802653</v>
      </c>
    </row>
    <row r="140" spans="2:3" ht="12.75">
      <c r="B140" s="2"/>
      <c r="C140" s="2"/>
    </row>
    <row r="141" spans="1:15" ht="12.75">
      <c r="A141">
        <v>138</v>
      </c>
      <c r="B141" s="2">
        <v>5</v>
      </c>
      <c r="C141" s="2">
        <v>10</v>
      </c>
      <c r="D141">
        <v>11</v>
      </c>
      <c r="E141">
        <v>0.5872204914641126</v>
      </c>
      <c r="F141">
        <v>0.38903115566345614</v>
      </c>
      <c r="G141">
        <v>0.6058160956458043</v>
      </c>
      <c r="H141">
        <v>0.3925816787550432</v>
      </c>
      <c r="I141">
        <v>3.5247668499402875</v>
      </c>
      <c r="J141" s="1">
        <v>0.009059771827932552</v>
      </c>
      <c r="K141">
        <v>0.01859560418169167</v>
      </c>
      <c r="L141" s="1">
        <v>0.03166715816630885</v>
      </c>
      <c r="O141">
        <f t="shared" si="2"/>
        <v>1.5094433515553867</v>
      </c>
    </row>
    <row r="142" spans="2:3" ht="12.75">
      <c r="B142" s="2"/>
      <c r="C142" s="2"/>
    </row>
    <row r="143" spans="1:15" ht="12.75">
      <c r="A143">
        <v>140</v>
      </c>
      <c r="B143" s="2">
        <v>5</v>
      </c>
      <c r="C143" s="2">
        <v>12</v>
      </c>
      <c r="D143">
        <v>9</v>
      </c>
      <c r="E143">
        <v>0.21626188124399667</v>
      </c>
      <c r="F143">
        <v>0.2278992766469936</v>
      </c>
      <c r="G143">
        <v>0.2154307223241943</v>
      </c>
      <c r="H143">
        <v>0.22833403990501225</v>
      </c>
      <c r="I143">
        <v>0.434041706993453</v>
      </c>
      <c r="J143" s="1">
        <v>0.0019045270752278186</v>
      </c>
      <c r="K143">
        <v>0.0008311589198023739</v>
      </c>
      <c r="L143" s="1">
        <v>0.003843298296589873</v>
      </c>
      <c r="O143">
        <f t="shared" si="2"/>
        <v>0.9489362336984387</v>
      </c>
    </row>
    <row r="144" spans="1:15" ht="12.75">
      <c r="A144">
        <v>141</v>
      </c>
      <c r="B144" s="2">
        <v>5</v>
      </c>
      <c r="C144" s="2">
        <v>13</v>
      </c>
      <c r="D144">
        <v>6</v>
      </c>
      <c r="E144">
        <v>0.16861146891387777</v>
      </c>
      <c r="F144">
        <v>0.17875012109020239</v>
      </c>
      <c r="G144">
        <v>0.16688673810446739</v>
      </c>
      <c r="H144">
        <v>0.17933363938513794</v>
      </c>
      <c r="I144">
        <v>0.5820446336809293</v>
      </c>
      <c r="J144" s="1">
        <v>0.00325616470437775</v>
      </c>
      <c r="K144">
        <v>0.0017247308094103801</v>
      </c>
      <c r="L144" s="1">
        <v>0.010229024280022887</v>
      </c>
      <c r="O144">
        <f t="shared" si="2"/>
        <v>0.9432803059685293</v>
      </c>
    </row>
    <row r="145" spans="1:15" ht="12.75">
      <c r="A145">
        <v>142</v>
      </c>
      <c r="B145" s="2">
        <v>5</v>
      </c>
      <c r="C145" s="2">
        <v>14</v>
      </c>
      <c r="D145">
        <v>4</v>
      </c>
      <c r="E145">
        <v>0.12296318987401139</v>
      </c>
      <c r="F145">
        <v>0.14109947108746473</v>
      </c>
      <c r="G145">
        <v>0.12320614099918066</v>
      </c>
      <c r="H145">
        <v>0.14141860989141974</v>
      </c>
      <c r="I145">
        <v>0.31860760260139975</v>
      </c>
      <c r="J145" s="1">
        <v>0.0022580269130629787</v>
      </c>
      <c r="K145">
        <v>0.0002429511251692702</v>
      </c>
      <c r="L145" s="1">
        <v>0.0019758036971731048</v>
      </c>
      <c r="O145">
        <f t="shared" si="2"/>
        <v>0.8714645698266932</v>
      </c>
    </row>
    <row r="146" spans="1:15" ht="12.75">
      <c r="A146">
        <v>143</v>
      </c>
      <c r="B146" s="2">
        <v>5</v>
      </c>
      <c r="C146" s="2">
        <v>15</v>
      </c>
      <c r="D146">
        <v>8</v>
      </c>
      <c r="E146">
        <v>0.3470613035524809</v>
      </c>
      <c r="F146">
        <v>0.23809347204756998</v>
      </c>
      <c r="G146">
        <v>0.3449648563933984</v>
      </c>
      <c r="H146">
        <v>0.2394934499513078</v>
      </c>
      <c r="I146">
        <v>1.3934514771867201</v>
      </c>
      <c r="J146" s="1">
        <v>0.0058523791941064345</v>
      </c>
      <c r="K146">
        <v>0.0020964471590824815</v>
      </c>
      <c r="L146" s="1">
        <v>0.0060405672935112086</v>
      </c>
      <c r="O146">
        <f t="shared" si="2"/>
        <v>1.4576682870294724</v>
      </c>
    </row>
    <row r="147" spans="1:15" ht="12.75">
      <c r="A147">
        <v>144</v>
      </c>
      <c r="B147" s="2">
        <v>5</v>
      </c>
      <c r="C147" s="2">
        <v>16</v>
      </c>
      <c r="D147">
        <v>16</v>
      </c>
      <c r="E147">
        <v>2.0049136687481677</v>
      </c>
      <c r="F147">
        <v>0.5941065473912428</v>
      </c>
      <c r="G147">
        <v>1.9853575503383465</v>
      </c>
      <c r="H147">
        <v>0.5973478562762334</v>
      </c>
      <c r="I147">
        <v>3.227953180228142</v>
      </c>
      <c r="J147" s="1">
        <v>0.005433167889860323</v>
      </c>
      <c r="K147">
        <v>0.019556118409821282</v>
      </c>
      <c r="L147" s="1">
        <v>0.00975409500900444</v>
      </c>
      <c r="O147">
        <f t="shared" si="2"/>
        <v>3.3746702128631014</v>
      </c>
    </row>
    <row r="148" spans="1:15" ht="12.75">
      <c r="A148">
        <v>145</v>
      </c>
      <c r="B148" s="2">
        <v>5</v>
      </c>
      <c r="C148" s="2">
        <v>17</v>
      </c>
      <c r="D148">
        <v>8</v>
      </c>
      <c r="E148">
        <v>0.3470613035524809</v>
      </c>
      <c r="F148">
        <v>0.23809347204756998</v>
      </c>
      <c r="G148">
        <v>0.3449648563933984</v>
      </c>
      <c r="H148">
        <v>0.2394934499513078</v>
      </c>
      <c r="I148">
        <v>1.3934514771867201</v>
      </c>
      <c r="J148" s="1">
        <v>0.0058523791941064345</v>
      </c>
      <c r="K148">
        <v>0.0020964471590824815</v>
      </c>
      <c r="L148" s="1">
        <v>0.0060405672935112086</v>
      </c>
      <c r="O148">
        <f t="shared" si="2"/>
        <v>1.4576682870294724</v>
      </c>
    </row>
    <row r="149" spans="2:3" ht="12.75">
      <c r="B149" s="2"/>
      <c r="C149" s="2"/>
    </row>
    <row r="150" spans="1:15" ht="12.75">
      <c r="A150">
        <v>147</v>
      </c>
      <c r="B150" s="2">
        <v>5</v>
      </c>
      <c r="C150" s="2">
        <v>19</v>
      </c>
      <c r="D150">
        <v>20</v>
      </c>
      <c r="E150">
        <v>1.467839912313562</v>
      </c>
      <c r="F150">
        <v>0.6586376723991557</v>
      </c>
      <c r="G150">
        <v>1.4736369884821476</v>
      </c>
      <c r="H150">
        <v>0.6596060978092005</v>
      </c>
      <c r="I150">
        <v>0.9674269467983253</v>
      </c>
      <c r="J150" s="1">
        <v>0.0014688280381891408</v>
      </c>
      <c r="K150">
        <v>0.005797076168585772</v>
      </c>
      <c r="L150" s="1">
        <v>0.003949392655121776</v>
      </c>
      <c r="O150">
        <f t="shared" si="2"/>
        <v>2.2285999933268372</v>
      </c>
    </row>
    <row r="151" spans="1:15" ht="12.75">
      <c r="A151">
        <v>148</v>
      </c>
      <c r="B151" s="2">
        <v>5</v>
      </c>
      <c r="C151" s="2">
        <v>20</v>
      </c>
      <c r="D151">
        <v>20</v>
      </c>
      <c r="E151">
        <v>2.204466775459096</v>
      </c>
      <c r="F151">
        <v>0.6492996393820547</v>
      </c>
      <c r="G151">
        <v>2.205881868331259</v>
      </c>
      <c r="H151">
        <v>0.6498217004276071</v>
      </c>
      <c r="I151">
        <v>0.5217069125924727</v>
      </c>
      <c r="J151" s="1">
        <v>0.0008034913257401851</v>
      </c>
      <c r="K151">
        <v>0.0014150928721632227</v>
      </c>
      <c r="L151" s="1">
        <v>0.0006419207075001253</v>
      </c>
      <c r="O151">
        <f t="shared" si="2"/>
        <v>3.3951455410588403</v>
      </c>
    </row>
    <row r="152" spans="1:15" ht="12.75">
      <c r="A152">
        <v>149</v>
      </c>
      <c r="B152" s="2">
        <v>5</v>
      </c>
      <c r="C152" s="2">
        <v>21</v>
      </c>
      <c r="D152">
        <v>9</v>
      </c>
      <c r="E152">
        <v>0.5949608604797593</v>
      </c>
      <c r="F152">
        <v>0.3138587579812955</v>
      </c>
      <c r="G152">
        <v>0.5814720524178956</v>
      </c>
      <c r="H152">
        <v>0.3179947142690668</v>
      </c>
      <c r="I152">
        <v>4.094712743187861</v>
      </c>
      <c r="J152" s="1">
        <v>0.013044640724062818</v>
      </c>
      <c r="K152">
        <v>0.01348880806186362</v>
      </c>
      <c r="L152" s="1">
        <v>0.02267175701438013</v>
      </c>
      <c r="O152">
        <f t="shared" si="2"/>
        <v>1.8956324950321002</v>
      </c>
    </row>
    <row r="153" spans="1:15" ht="12.75">
      <c r="A153">
        <v>150</v>
      </c>
      <c r="B153" s="2">
        <v>5</v>
      </c>
      <c r="C153" s="2">
        <v>22</v>
      </c>
      <c r="D153">
        <v>10</v>
      </c>
      <c r="E153">
        <v>0.21827822181579953</v>
      </c>
      <c r="F153">
        <v>0.3065994180783561</v>
      </c>
      <c r="G153">
        <v>0.21442196952620893</v>
      </c>
      <c r="H153">
        <v>0.3071475399040527</v>
      </c>
      <c r="I153">
        <v>0.5475385689086275</v>
      </c>
      <c r="J153" s="1">
        <v>0.0017858400734646893</v>
      </c>
      <c r="K153">
        <v>0.003856252289590611</v>
      </c>
      <c r="L153" s="1">
        <v>0.01766668363665168</v>
      </c>
      <c r="O153">
        <f t="shared" si="2"/>
        <v>0.7119329292399871</v>
      </c>
    </row>
    <row r="154" spans="1:15" ht="12.75">
      <c r="A154">
        <v>151</v>
      </c>
      <c r="B154" s="2">
        <v>5</v>
      </c>
      <c r="C154" s="2">
        <v>23</v>
      </c>
      <c r="D154">
        <v>16</v>
      </c>
      <c r="E154">
        <v>1.4729140900402904</v>
      </c>
      <c r="F154">
        <v>0.5859531375875807</v>
      </c>
      <c r="G154">
        <v>1.469642506401214</v>
      </c>
      <c r="H154">
        <v>0.5865843024921729</v>
      </c>
      <c r="I154">
        <v>0.6306519093855899</v>
      </c>
      <c r="J154" s="1">
        <v>0.0010762829257200566</v>
      </c>
      <c r="K154">
        <v>0.003271583639076562</v>
      </c>
      <c r="L154" s="1">
        <v>0.0022211639234078276</v>
      </c>
      <c r="O154">
        <f t="shared" si="2"/>
        <v>2.513706294166124</v>
      </c>
    </row>
    <row r="155" spans="1:15" ht="12.75">
      <c r="A155">
        <v>152</v>
      </c>
      <c r="B155" s="2">
        <v>5</v>
      </c>
      <c r="C155" s="2">
        <v>24</v>
      </c>
      <c r="D155">
        <v>28</v>
      </c>
      <c r="E155">
        <v>2.082362201237471</v>
      </c>
      <c r="F155">
        <v>0.7557907487565684</v>
      </c>
      <c r="G155">
        <v>1.9157388775005249</v>
      </c>
      <c r="H155">
        <v>0.7739776950058764</v>
      </c>
      <c r="I155">
        <v>17.877699392778258</v>
      </c>
      <c r="J155" s="1">
        <v>0.023644623061109506</v>
      </c>
      <c r="K155">
        <v>0.16662332373694588</v>
      </c>
      <c r="L155" s="1">
        <v>0.08001649455504321</v>
      </c>
      <c r="O155">
        <f t="shared" si="2"/>
        <v>2.755209963423588</v>
      </c>
    </row>
    <row r="156" spans="1:15" ht="12.75">
      <c r="A156">
        <v>153</v>
      </c>
      <c r="B156" s="2">
        <v>5</v>
      </c>
      <c r="C156" s="2">
        <v>25</v>
      </c>
      <c r="D156">
        <v>19</v>
      </c>
      <c r="E156">
        <v>1.612093028559324</v>
      </c>
      <c r="F156">
        <v>0.5896647643219065</v>
      </c>
      <c r="G156">
        <v>1.6072124883741687</v>
      </c>
      <c r="H156">
        <v>0.594949154292264</v>
      </c>
      <c r="I156">
        <v>5.249156390347535</v>
      </c>
      <c r="J156" s="1">
        <v>0.008901401405839272</v>
      </c>
      <c r="K156">
        <v>0.004880540185155224</v>
      </c>
      <c r="L156" s="1">
        <v>0.003027455673272656</v>
      </c>
      <c r="O156">
        <f t="shared" si="2"/>
        <v>2.7339144647945406</v>
      </c>
    </row>
    <row r="157" spans="1:15" ht="12.75">
      <c r="A157">
        <v>154</v>
      </c>
      <c r="B157" s="2">
        <v>5</v>
      </c>
      <c r="C157" s="2">
        <v>26</v>
      </c>
      <c r="D157">
        <v>24</v>
      </c>
      <c r="E157">
        <v>2.100136108612636</v>
      </c>
      <c r="F157">
        <v>0.7057274950906266</v>
      </c>
      <c r="G157">
        <v>2.1003088149358087</v>
      </c>
      <c r="H157">
        <v>0.7062641479151774</v>
      </c>
      <c r="I157">
        <v>0.5363575849086626</v>
      </c>
      <c r="J157" s="1">
        <v>0.0007600063257501256</v>
      </c>
      <c r="K157">
        <v>0.00017270632317231504</v>
      </c>
      <c r="L157" s="1">
        <v>8.223577627376063E-05</v>
      </c>
      <c r="O157">
        <f t="shared" si="2"/>
        <v>2.9758456673746934</v>
      </c>
    </row>
    <row r="158" spans="1:15" ht="12.75">
      <c r="A158">
        <v>155</v>
      </c>
      <c r="B158" s="2">
        <v>5</v>
      </c>
      <c r="C158" s="2">
        <v>27</v>
      </c>
      <c r="D158">
        <v>16</v>
      </c>
      <c r="E158">
        <v>0.22062316463515036</v>
      </c>
      <c r="F158">
        <v>0.2840500554788793</v>
      </c>
      <c r="G158">
        <v>0.2317906348759312</v>
      </c>
      <c r="H158">
        <v>0.28612254883425453</v>
      </c>
      <c r="I158">
        <v>2.0631850532729317</v>
      </c>
      <c r="J158" s="1">
        <v>0.007263217891538017</v>
      </c>
      <c r="K158">
        <v>0.011167470240780858</v>
      </c>
      <c r="L158" s="1">
        <v>0.05061784993995876</v>
      </c>
      <c r="O158">
        <f t="shared" si="2"/>
        <v>0.7767052333899471</v>
      </c>
    </row>
    <row r="159" spans="1:15" ht="12.75">
      <c r="A159">
        <v>156</v>
      </c>
      <c r="B159" s="2">
        <v>5</v>
      </c>
      <c r="C159" s="2">
        <v>28</v>
      </c>
      <c r="D159">
        <v>5</v>
      </c>
      <c r="E159">
        <v>0.3349502499794917</v>
      </c>
      <c r="F159">
        <v>0.2355969796893147</v>
      </c>
      <c r="G159">
        <v>0.3325374790051942</v>
      </c>
      <c r="H159">
        <v>0.23654898291253665</v>
      </c>
      <c r="I159">
        <v>0.9489825310669168</v>
      </c>
      <c r="J159" s="1">
        <v>0.004027939429246094</v>
      </c>
      <c r="K159">
        <v>0.002412770974297473</v>
      </c>
      <c r="L159" s="1">
        <v>0.0072033711706296745</v>
      </c>
      <c r="O159">
        <f t="shared" si="2"/>
        <v>1.4217085907518663</v>
      </c>
    </row>
    <row r="160" spans="1:15" ht="12.75">
      <c r="A160">
        <v>157</v>
      </c>
      <c r="B160" s="2">
        <v>5</v>
      </c>
      <c r="C160" s="2">
        <v>29</v>
      </c>
      <c r="D160">
        <v>10</v>
      </c>
      <c r="E160">
        <v>0.2518129230373889</v>
      </c>
      <c r="F160">
        <v>0.3057358050965776</v>
      </c>
      <c r="G160">
        <v>0.25165293018075074</v>
      </c>
      <c r="H160">
        <v>0.30576581690942234</v>
      </c>
      <c r="I160">
        <v>0.03000987778191093</v>
      </c>
      <c r="J160" s="1">
        <v>9.8156241734568E-05</v>
      </c>
      <c r="K160">
        <v>0.000159992856638155</v>
      </c>
      <c r="L160" s="1">
        <v>0.000635363962692254</v>
      </c>
      <c r="O160">
        <f t="shared" si="2"/>
        <v>0.8236291557602969</v>
      </c>
    </row>
    <row r="161" spans="1:15" ht="12.75">
      <c r="A161">
        <v>158</v>
      </c>
      <c r="B161" s="2">
        <v>5</v>
      </c>
      <c r="C161" s="2">
        <v>30</v>
      </c>
      <c r="D161">
        <v>28</v>
      </c>
      <c r="E161">
        <v>1.9295236464905905</v>
      </c>
      <c r="F161">
        <v>0.979699990559019</v>
      </c>
      <c r="G161">
        <v>1.9306566022204363</v>
      </c>
      <c r="H161">
        <v>0.9798353894130989</v>
      </c>
      <c r="I161">
        <v>0.1353876964851207</v>
      </c>
      <c r="J161" s="1">
        <v>0.00013819301444104997</v>
      </c>
      <c r="K161">
        <v>0.0011329557298457075</v>
      </c>
      <c r="L161" s="1">
        <v>0.0005871686164128243</v>
      </c>
      <c r="O161">
        <f t="shared" si="2"/>
        <v>1.9695046086400387</v>
      </c>
    </row>
    <row r="162" spans="1:15" ht="12.75">
      <c r="A162">
        <v>159</v>
      </c>
      <c r="B162" s="2">
        <v>5</v>
      </c>
      <c r="C162" s="2">
        <v>31</v>
      </c>
      <c r="D162">
        <v>6</v>
      </c>
      <c r="E162">
        <v>0.05426507467431361</v>
      </c>
      <c r="F162">
        <v>0.0953708678852507</v>
      </c>
      <c r="G162">
        <v>0.0509347018532438</v>
      </c>
      <c r="H162">
        <v>0.0976982572001575</v>
      </c>
      <c r="I162">
        <v>2.289078739220275</v>
      </c>
      <c r="J162" s="1">
        <v>0.023992227751520552</v>
      </c>
      <c r="K162">
        <v>0.003330372821069807</v>
      </c>
      <c r="L162" s="1">
        <v>0.061372306977516056</v>
      </c>
      <c r="O162">
        <f t="shared" si="2"/>
        <v>0.5689900477743877</v>
      </c>
    </row>
    <row r="163" spans="1:15" ht="12.75">
      <c r="A163">
        <v>160</v>
      </c>
      <c r="B163" s="2">
        <v>5</v>
      </c>
      <c r="C163" s="2">
        <v>32</v>
      </c>
      <c r="D163">
        <v>7</v>
      </c>
      <c r="E163">
        <v>2.1786706998014544</v>
      </c>
      <c r="F163">
        <v>0.6649435922412231</v>
      </c>
      <c r="G163">
        <v>2.0999374809521645</v>
      </c>
      <c r="H163">
        <v>0.6725457901160806</v>
      </c>
      <c r="I163">
        <v>7.545790116080634</v>
      </c>
      <c r="J163" s="1">
        <v>0.011347052806136291</v>
      </c>
      <c r="K163">
        <v>0.07873321884928991</v>
      </c>
      <c r="L163" s="1">
        <v>0.036138191446952024</v>
      </c>
      <c r="O163">
        <f t="shared" si="2"/>
        <v>3.2764744637332983</v>
      </c>
    </row>
    <row r="164" spans="1:15" ht="12.75">
      <c r="A164">
        <v>161</v>
      </c>
      <c r="B164" s="2">
        <v>5</v>
      </c>
      <c r="C164" s="2">
        <v>33</v>
      </c>
      <c r="D164">
        <v>21</v>
      </c>
      <c r="E164">
        <v>1.4225438594956057</v>
      </c>
      <c r="F164">
        <v>0.6100998815879799</v>
      </c>
      <c r="G164">
        <v>1.4196827986448832</v>
      </c>
      <c r="H164">
        <v>0.6103990479366047</v>
      </c>
      <c r="I164">
        <v>0.2990532771809129</v>
      </c>
      <c r="J164" s="1">
        <v>0.0004901709224696084</v>
      </c>
      <c r="K164">
        <v>0.0028610608507224243</v>
      </c>
      <c r="L164" s="1">
        <v>0.0020112285688940914</v>
      </c>
      <c r="O164">
        <f t="shared" si="2"/>
        <v>2.331657327637863</v>
      </c>
    </row>
    <row r="165" spans="1:15" ht="12.75">
      <c r="A165">
        <v>162</v>
      </c>
      <c r="B165" s="2">
        <v>5</v>
      </c>
      <c r="C165" s="2">
        <v>34</v>
      </c>
      <c r="D165">
        <v>5</v>
      </c>
      <c r="E165">
        <v>0.14832448526885367</v>
      </c>
      <c r="F165">
        <v>0.16585545469303228</v>
      </c>
      <c r="G165">
        <v>0.14834914829547632</v>
      </c>
      <c r="H165">
        <v>0.1688778340387307</v>
      </c>
      <c r="I165">
        <v>2.9778363275490545</v>
      </c>
      <c r="J165" s="1">
        <v>0.017949586308814932</v>
      </c>
      <c r="K165">
        <v>2.466302662264752E-05</v>
      </c>
      <c r="L165" s="1">
        <v>0.00016627751364141398</v>
      </c>
      <c r="O165">
        <f t="shared" si="2"/>
        <v>0.8942997114166357</v>
      </c>
    </row>
    <row r="166" spans="1:15" ht="12.75">
      <c r="A166">
        <v>163</v>
      </c>
      <c r="B166" s="2">
        <v>5</v>
      </c>
      <c r="C166" s="2">
        <v>35</v>
      </c>
      <c r="D166">
        <v>14</v>
      </c>
      <c r="E166">
        <v>1.0092402878331936</v>
      </c>
      <c r="F166">
        <v>0.5096039695773127</v>
      </c>
      <c r="G166">
        <v>1.0278104498025786</v>
      </c>
      <c r="H166">
        <v>0.5172061587360214</v>
      </c>
      <c r="I166">
        <v>7.506157973081972</v>
      </c>
      <c r="J166" s="1">
        <v>0.014726619505290275</v>
      </c>
      <c r="K166">
        <v>0.018570161969385116</v>
      </c>
      <c r="L166" s="1">
        <v>0.01840013938529412</v>
      </c>
      <c r="O166">
        <f t="shared" si="2"/>
        <v>1.980440397021045</v>
      </c>
    </row>
    <row r="167" spans="1:15" ht="12.75">
      <c r="A167">
        <v>164</v>
      </c>
      <c r="B167" s="2">
        <v>5</v>
      </c>
      <c r="C167" s="2">
        <v>36</v>
      </c>
      <c r="D167">
        <v>14</v>
      </c>
      <c r="E167">
        <v>1.0092402878331936</v>
      </c>
      <c r="F167">
        <v>0.5096039695773127</v>
      </c>
      <c r="G167">
        <v>1.0278104498025786</v>
      </c>
      <c r="H167">
        <v>0.5172061587360214</v>
      </c>
      <c r="I167">
        <v>7.506157973081972</v>
      </c>
      <c r="J167" s="1">
        <v>0.014726619505290275</v>
      </c>
      <c r="K167">
        <v>0.018570161969385116</v>
      </c>
      <c r="L167" s="1">
        <v>0.01840013938529412</v>
      </c>
      <c r="O167">
        <f t="shared" si="2"/>
        <v>1.980440397021045</v>
      </c>
    </row>
    <row r="168" spans="1:15" ht="12.75">
      <c r="A168">
        <v>165</v>
      </c>
      <c r="B168" s="2">
        <v>5</v>
      </c>
      <c r="C168" s="2">
        <v>37</v>
      </c>
      <c r="D168">
        <v>7</v>
      </c>
      <c r="E168">
        <v>0.5199606132556229</v>
      </c>
      <c r="F168">
        <v>0.3224250614778295</v>
      </c>
      <c r="G168">
        <v>0.5239763512189163</v>
      </c>
      <c r="H168">
        <v>0.33078887394549233</v>
      </c>
      <c r="I168">
        <v>8.18887165667401</v>
      </c>
      <c r="J168" s="1">
        <v>0.025383978916846538</v>
      </c>
      <c r="K168">
        <v>0.004015737963293305</v>
      </c>
      <c r="L168" s="1">
        <v>0.007723157987197557</v>
      </c>
      <c r="O168">
        <f t="shared" si="2"/>
        <v>1.612655700125768</v>
      </c>
    </row>
    <row r="169" spans="2:3" ht="12.75">
      <c r="B169" s="2"/>
      <c r="C169" s="2"/>
    </row>
    <row r="170" spans="1:15" ht="12.75">
      <c r="A170">
        <v>168</v>
      </c>
      <c r="B170" s="2">
        <v>5</v>
      </c>
      <c r="C170" s="2">
        <v>39</v>
      </c>
      <c r="D170">
        <v>16</v>
      </c>
      <c r="E170">
        <v>2.81038785144585</v>
      </c>
      <c r="F170">
        <v>0.8486081165168801</v>
      </c>
      <c r="G170">
        <v>2.834753884460854</v>
      </c>
      <c r="H170">
        <v>0.8516327597630649</v>
      </c>
      <c r="I170">
        <v>3.0151774417717276</v>
      </c>
      <c r="J170" s="1">
        <v>0.003553046159524607</v>
      </c>
      <c r="K170">
        <v>0.024366033015003997</v>
      </c>
      <c r="L170" s="1">
        <v>0.00866998944735279</v>
      </c>
      <c r="O170">
        <f t="shared" si="2"/>
        <v>3.311761691581637</v>
      </c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I20"/>
  <sheetViews>
    <sheetView workbookViewId="0" topLeftCell="A1">
      <selection activeCell="A12" sqref="A12"/>
    </sheetView>
  </sheetViews>
  <sheetFormatPr defaultColWidth="11.421875" defaultRowHeight="12.75"/>
  <cols>
    <col min="1" max="1" width="15.8515625" style="40" bestFit="1" customWidth="1"/>
    <col min="2" max="2" width="14.28125" style="40" customWidth="1"/>
    <col min="3" max="4" width="11.421875" style="40" customWidth="1"/>
    <col min="5" max="5" width="14.28125" style="40" customWidth="1"/>
    <col min="6" max="7" width="11.421875" style="40" customWidth="1"/>
    <col min="8" max="9" width="14.28125" style="40" customWidth="1"/>
    <col min="10" max="16384" width="11.421875" style="40" customWidth="1"/>
  </cols>
  <sheetData>
    <row r="1" spans="1:8" ht="15.75" thickBot="1">
      <c r="A1" s="79" t="s">
        <v>56</v>
      </c>
      <c r="B1" s="39"/>
      <c r="C1" s="39"/>
      <c r="D1" s="39"/>
      <c r="E1" s="39"/>
      <c r="F1" s="39"/>
      <c r="G1" s="39"/>
      <c r="H1" s="39"/>
    </row>
    <row r="2" spans="1:8" ht="63.75">
      <c r="A2" s="19" t="s">
        <v>69</v>
      </c>
      <c r="B2" s="19" t="s">
        <v>63</v>
      </c>
      <c r="C2" s="19" t="s">
        <v>62</v>
      </c>
      <c r="D2" s="19" t="s">
        <v>64</v>
      </c>
      <c r="E2" s="19" t="s">
        <v>65</v>
      </c>
      <c r="F2" s="19" t="s">
        <v>66</v>
      </c>
      <c r="G2" s="19" t="s">
        <v>67</v>
      </c>
      <c r="H2" s="19" t="s">
        <v>107</v>
      </c>
    </row>
    <row r="3" spans="1:8" ht="27.75" customHeight="1">
      <c r="A3" s="20" t="s">
        <v>38</v>
      </c>
      <c r="B3" s="20"/>
      <c r="C3" s="41"/>
      <c r="D3" s="41"/>
      <c r="E3" s="41"/>
      <c r="F3" s="41"/>
      <c r="G3" s="41"/>
      <c r="H3" s="41"/>
    </row>
    <row r="4" spans="1:8" ht="13.5" thickBot="1">
      <c r="A4" s="21" t="s">
        <v>39</v>
      </c>
      <c r="B4" s="21"/>
      <c r="C4" s="22" t="s">
        <v>68</v>
      </c>
      <c r="D4" s="22" t="s">
        <v>68</v>
      </c>
      <c r="E4" s="22" t="s">
        <v>40</v>
      </c>
      <c r="F4" s="22" t="s">
        <v>41</v>
      </c>
      <c r="G4" s="22" t="s">
        <v>42</v>
      </c>
      <c r="H4" s="22" t="s">
        <v>43</v>
      </c>
    </row>
    <row r="5" spans="1:8" ht="12.75">
      <c r="A5" s="41"/>
      <c r="B5" s="42" t="s">
        <v>57</v>
      </c>
      <c r="C5" s="43">
        <f>COUNTIF(Daten!B4:B200,1)</f>
        <v>61</v>
      </c>
      <c r="D5" s="44">
        <f>AVERAGE(Daten!D4:D64)</f>
        <v>6.934426229508197</v>
      </c>
      <c r="E5" s="45">
        <f>AVERAGE(Daten!E4:E64)</f>
        <v>0.4018827114022871</v>
      </c>
      <c r="F5" s="45">
        <f>AVERAGE(Daten!F4:F64)</f>
        <v>0.27631930760675194</v>
      </c>
      <c r="G5" s="45">
        <f>AVERAGE(Daten!I4:I64)</f>
        <v>1.2930473372086526</v>
      </c>
      <c r="H5" s="46">
        <f>AVERAGE(Daten!J4:J64)</f>
        <v>0.005250457628214322</v>
      </c>
    </row>
    <row r="6" spans="1:8" ht="12.75">
      <c r="A6" s="41"/>
      <c r="B6" s="47" t="s">
        <v>58</v>
      </c>
      <c r="C6" s="48">
        <f>COUNTIF(Daten!B4:B200,2)</f>
        <v>42</v>
      </c>
      <c r="D6" s="49">
        <f>AVERAGE(Daten!D65:D106)</f>
        <v>6.714285714285714</v>
      </c>
      <c r="E6" s="50">
        <f>AVERAGE(Daten!E65:E106)</f>
        <v>0.19567117549758245</v>
      </c>
      <c r="F6" s="50">
        <f>AVERAGE(Daten!F65:F106)</f>
        <v>0.17934986892945604</v>
      </c>
      <c r="G6" s="50">
        <f>AVERAGE(Daten!I65:I106)</f>
        <v>1.7006299564074925</v>
      </c>
      <c r="H6" s="51">
        <f>AVERAGE(Daten!J65:J106)</f>
        <v>0.008972014868275898</v>
      </c>
    </row>
    <row r="7" spans="1:8" ht="12.75">
      <c r="A7" s="41"/>
      <c r="B7" s="47" t="s">
        <v>59</v>
      </c>
      <c r="C7" s="48">
        <f>COUNTIF(Daten!B4:B200,3)</f>
        <v>14</v>
      </c>
      <c r="D7" s="49">
        <f>AVERAGE(Daten!D107:D120)</f>
        <v>4.928571428571429</v>
      </c>
      <c r="E7" s="50">
        <f>AVERAGE(Daten!E107:E120)</f>
        <v>0.235043553062701</v>
      </c>
      <c r="F7" s="50">
        <f>AVERAGE(Daten!F107:F120)</f>
        <v>0.19396663329953376</v>
      </c>
      <c r="G7" s="50">
        <f>AVERAGE(Daten!I107:I120)</f>
        <v>3.6550451049677677</v>
      </c>
      <c r="H7" s="51">
        <f>AVERAGE(Daten!J107:J120)</f>
        <v>0.019393746109426284</v>
      </c>
    </row>
    <row r="8" spans="1:8" ht="12.75">
      <c r="A8" s="41"/>
      <c r="B8" s="47" t="s">
        <v>60</v>
      </c>
      <c r="C8" s="48">
        <f>COUNTIF(Daten!B4:B200,4)</f>
        <v>10</v>
      </c>
      <c r="D8" s="49">
        <f>AVERAGE(Daten!D121:D131)</f>
        <v>5.5</v>
      </c>
      <c r="E8" s="50">
        <f>AVERAGE(Daten!E121:E131)</f>
        <v>0.33779401118397984</v>
      </c>
      <c r="F8" s="50">
        <f>AVERAGE(Daten!F121:F131)</f>
        <v>0.2241440843281767</v>
      </c>
      <c r="G8" s="50">
        <f>AVERAGE(Daten!I121:I131)</f>
        <v>1.6453156214599485</v>
      </c>
      <c r="H8" s="51">
        <f>AVERAGE(Daten!J121:J131)</f>
        <v>0.006585547241211481</v>
      </c>
    </row>
    <row r="9" spans="1:8" ht="13.5" thickBot="1">
      <c r="A9" s="52"/>
      <c r="B9" s="53" t="s">
        <v>61</v>
      </c>
      <c r="C9" s="54">
        <f>COUNTIF(Daten!B4:B200,5)</f>
        <v>35</v>
      </c>
      <c r="D9" s="55">
        <f>AVERAGE(Daten!D132:D170)</f>
        <v>13.885714285714286</v>
      </c>
      <c r="E9" s="56">
        <f>AVERAGE(Daten!E132:E170)</f>
        <v>0.9844945693974196</v>
      </c>
      <c r="F9" s="56">
        <f>AVERAGE(Daten!F132:F170)</f>
        <v>0.4518820505091779</v>
      </c>
      <c r="G9" s="56">
        <f>AVERAGE(Daten!I132:I170)</f>
        <v>3.6872731178204576</v>
      </c>
      <c r="H9" s="57">
        <f>AVERAGE(Daten!J132:J170)</f>
        <v>0.008833394235075046</v>
      </c>
    </row>
    <row r="10" spans="1:8" ht="18.75" customHeight="1" thickBot="1">
      <c r="A10" s="58"/>
      <c r="B10" s="58"/>
      <c r="C10" s="58">
        <f aca="true" t="shared" si="0" ref="C10:H10">AVERAGE(C5:C9)</f>
        <v>32.4</v>
      </c>
      <c r="D10" s="59">
        <f t="shared" si="0"/>
        <v>7.592599531615926</v>
      </c>
      <c r="E10" s="60">
        <f t="shared" si="0"/>
        <v>0.430977204108794</v>
      </c>
      <c r="F10" s="60">
        <f t="shared" si="0"/>
        <v>0.26513238893461927</v>
      </c>
      <c r="G10" s="60">
        <f t="shared" si="0"/>
        <v>2.3962622275728633</v>
      </c>
      <c r="H10" s="61">
        <f t="shared" si="0"/>
        <v>0.009807032016440604</v>
      </c>
    </row>
    <row r="11" spans="1:8" ht="18.75" customHeight="1" thickBot="1" thickTop="1">
      <c r="A11" s="62"/>
      <c r="B11" s="63"/>
      <c r="C11" s="64"/>
      <c r="D11" s="65">
        <f>AVERAGE(Daten!D4:D170)</f>
        <v>8.117283950617283</v>
      </c>
      <c r="E11" s="66">
        <f>AVERAGE(Daten!E4:E170)</f>
        <v>0.4559191021608969</v>
      </c>
      <c r="F11" s="66">
        <f>AVERAGE(Daten!F4:F170)</f>
        <v>0.27877171442188564</v>
      </c>
      <c r="G11" s="66">
        <f>AVERAGE(Daten!I4:I170)</f>
        <v>2.141856126831523</v>
      </c>
      <c r="H11" s="67">
        <f>AVERAGE(Daten!J4:J170)</f>
        <v>0.008294069481236857</v>
      </c>
    </row>
    <row r="12" spans="1:9" ht="18.75" customHeight="1" thickBot="1">
      <c r="A12" s="68"/>
      <c r="B12" s="69"/>
      <c r="C12" s="70" t="s">
        <v>96</v>
      </c>
      <c r="D12" s="23" t="s">
        <v>97</v>
      </c>
      <c r="E12" s="23" t="s">
        <v>44</v>
      </c>
      <c r="F12" s="23" t="s">
        <v>45</v>
      </c>
      <c r="G12" s="23" t="s">
        <v>50</v>
      </c>
      <c r="H12" s="23" t="s">
        <v>51</v>
      </c>
      <c r="I12" s="81" t="s">
        <v>112</v>
      </c>
    </row>
    <row r="13" spans="1:9" ht="12.75">
      <c r="A13" s="71"/>
      <c r="B13" s="72"/>
      <c r="C13" s="73" t="s">
        <v>84</v>
      </c>
      <c r="D13" s="50">
        <f>MIN(Daten!D4:D170)</f>
        <v>3</v>
      </c>
      <c r="E13" s="50">
        <f>MIN(Daten!E4:E170)</f>
        <v>0.015588742880615876</v>
      </c>
      <c r="F13" s="50">
        <f>MIN(Daten!F4:F170)</f>
        <v>0.060092602555981506</v>
      </c>
      <c r="G13" s="50">
        <f>MIN(Daten!I4:I170)</f>
        <v>0.03000987778191093</v>
      </c>
      <c r="H13" s="74">
        <f>MIN(Daten!J4:J170)</f>
        <v>9.8156241734568E-05</v>
      </c>
      <c r="I13" s="82">
        <f>MIN(Daten!O4:O170)</f>
        <v>0.2119736004029945</v>
      </c>
    </row>
    <row r="14" spans="1:9" ht="12.75">
      <c r="A14" s="71"/>
      <c r="B14" s="72"/>
      <c r="C14" s="73" t="s">
        <v>85</v>
      </c>
      <c r="D14" s="50">
        <f>PERCENTILE(Daten!D4:D170,0.05)</f>
        <v>4</v>
      </c>
      <c r="E14" s="50">
        <f>PERCENTILE(Daten!E4:E170,0.05)</f>
        <v>0.03718443234062279</v>
      </c>
      <c r="F14" s="50">
        <f>PERCENTILE(Daten!F4:F170,0.05)</f>
        <v>0.08365891657402187</v>
      </c>
      <c r="G14" s="50">
        <f>PERCENTILE(Daten!I4:I170,0.05)</f>
        <v>0.24081533776974315</v>
      </c>
      <c r="H14" s="74">
        <f>PERCENTILE(Daten!J4:J170,0.05)</f>
        <v>0.0011817081387840388</v>
      </c>
      <c r="I14" s="50">
        <f>PERCENTILE(Daten!O4:O170,0.05)</f>
        <v>0.3940507469883525</v>
      </c>
    </row>
    <row r="15" spans="1:9" ht="12.75">
      <c r="A15" s="71"/>
      <c r="B15" s="72"/>
      <c r="C15" s="73" t="s">
        <v>86</v>
      </c>
      <c r="D15" s="50">
        <f>QUARTILE(Daten!D4:D170,1)</f>
        <v>5</v>
      </c>
      <c r="E15" s="50">
        <f>QUARTILE(Daten!E4:E170,1)</f>
        <v>0.1012359193210224</v>
      </c>
      <c r="F15" s="50">
        <f>QUARTILE(Daten!F4:F170,1)</f>
        <v>0.14117408602573536</v>
      </c>
      <c r="G15" s="50">
        <f>QUARTILE(Daten!I4:I170,1)</f>
        <v>0.610145012096555</v>
      </c>
      <c r="H15" s="74">
        <f>QUARTILE(Daten!J4:J170,1)</f>
        <v>0.0030286794429524046</v>
      </c>
      <c r="I15" s="50">
        <f>QUARTILE(Daten!O4:O170,1)</f>
        <v>0.6892128012144264</v>
      </c>
    </row>
    <row r="16" spans="1:9" ht="12.75">
      <c r="A16" s="71"/>
      <c r="B16" s="72"/>
      <c r="C16" s="73" t="s">
        <v>87</v>
      </c>
      <c r="D16" s="50">
        <f>AVERAGE(Daten!D4:D170)</f>
        <v>8.117283950617283</v>
      </c>
      <c r="E16" s="50">
        <f>AVERAGE(Daten!E4:E170)</f>
        <v>0.4559191021608969</v>
      </c>
      <c r="F16" s="50">
        <f>AVERAGE(Daten!F4:F170)</f>
        <v>0.27877171442188564</v>
      </c>
      <c r="G16" s="50">
        <f>AVERAGE(Daten!I4:I170)</f>
        <v>2.141856126831523</v>
      </c>
      <c r="H16" s="74">
        <f>AVERAGE(Daten!J4:J170)</f>
        <v>0.008294069481236857</v>
      </c>
      <c r="I16" s="50">
        <f>AVERAGE(Daten!O4:O170)</f>
        <v>1.2235831874214862</v>
      </c>
    </row>
    <row r="17" spans="1:9" ht="12.75">
      <c r="A17" s="71"/>
      <c r="B17" s="72"/>
      <c r="C17" s="73" t="s">
        <v>88</v>
      </c>
      <c r="D17" s="50">
        <f>QUARTILE(Daten!D4:D170,2)</f>
        <v>6</v>
      </c>
      <c r="E17" s="50">
        <f>QUARTILE(Daten!E4:E170,2)</f>
        <v>0.22268282348463384</v>
      </c>
      <c r="F17" s="50">
        <f>QUARTILE(Daten!F4:F170,2)</f>
        <v>0.23274833344573453</v>
      </c>
      <c r="G17" s="50">
        <f>QUARTILE(Daten!I4:I170,2)</f>
        <v>1.1678936753406464</v>
      </c>
      <c r="H17" s="74">
        <f>QUARTILE(Daten!J4:J170,2)</f>
        <v>0.005699488545914703</v>
      </c>
      <c r="I17" s="50">
        <f>QUARTILE(Daten!O4:O170,2)</f>
        <v>1.0272377288442227</v>
      </c>
    </row>
    <row r="18" spans="1:9" ht="12.75">
      <c r="A18" s="71"/>
      <c r="B18" s="72"/>
      <c r="C18" s="73" t="s">
        <v>89</v>
      </c>
      <c r="D18" s="50">
        <f>QUARTILE(Daten!D4:D170,3)</f>
        <v>9</v>
      </c>
      <c r="E18" s="50">
        <f>QUARTILE(Daten!E4:E170,3)</f>
        <v>0.5820511384175526</v>
      </c>
      <c r="F18" s="50">
        <f>QUARTILE(Daten!F4:F170,3)</f>
        <v>0.35445561847624163</v>
      </c>
      <c r="G18" s="50">
        <f>QUARTILE(Daten!I4:I170,3)</f>
        <v>2.4919089930660885</v>
      </c>
      <c r="H18" s="74">
        <f>QUARTILE(Daten!J4:J170,3)</f>
        <v>0.009436295293020857</v>
      </c>
      <c r="I18" s="50">
        <f>QUARTILE(Daten!O4:O170,3)</f>
        <v>1.6038387737495796</v>
      </c>
    </row>
    <row r="19" spans="1:9" ht="12.75">
      <c r="A19" s="71"/>
      <c r="B19" s="72"/>
      <c r="C19" s="73" t="s">
        <v>90</v>
      </c>
      <c r="D19" s="50">
        <f>PERCENTILE(Daten!D4:D170,0.95)</f>
        <v>18.94999999999999</v>
      </c>
      <c r="E19" s="50">
        <f>PERCENTILE(Daten!E4:E170,0.95)</f>
        <v>1.9136521155940236</v>
      </c>
      <c r="F19" s="50">
        <f>PERCENTILE(Daten!F4:F170,0.95)</f>
        <v>0.6476794728612176</v>
      </c>
      <c r="G19" s="50">
        <f>PERCENTILE(Daten!I4:I170,0.95)</f>
        <v>7.51430112636771</v>
      </c>
      <c r="H19" s="74">
        <f>PERCENTILE(Daten!J4:J170,0.95)</f>
        <v>0.02537626086674354</v>
      </c>
      <c r="I19" s="50">
        <f>PERCENTILE(Daten!O4:O170,0.95)</f>
        <v>2.723441967017128</v>
      </c>
    </row>
    <row r="20" spans="1:9" ht="13.5" thickBot="1">
      <c r="A20" s="75"/>
      <c r="B20" s="76"/>
      <c r="C20" s="77" t="s">
        <v>91</v>
      </c>
      <c r="D20" s="56">
        <f>MAX(Daten!D4:D170)</f>
        <v>41</v>
      </c>
      <c r="E20" s="56">
        <f>MAX(Daten!E4:E170)</f>
        <v>2.81038785144585</v>
      </c>
      <c r="F20" s="56">
        <f>MAX(Daten!F4:F170)</f>
        <v>1.2633126061135918</v>
      </c>
      <c r="G20" s="56">
        <f>MAX(Daten!I4:I170)</f>
        <v>17.877699392778258</v>
      </c>
      <c r="H20" s="78">
        <f>MAX(Daten!J4:J170)</f>
        <v>0.04467397938623538</v>
      </c>
      <c r="I20" s="56">
        <f>MAX(Daten!O4:O170)</f>
        <v>3.3951455410588403</v>
      </c>
    </row>
  </sheetData>
  <printOptions/>
  <pageMargins left="0.75" right="0.75" top="1" bottom="1" header="0.4921259845" footer="0.4921259845"/>
  <pageSetup horizontalDpi="200" verticalDpi="200" orientation="portrait" paperSize="9" r:id="rId14"/>
  <drawing r:id="rId13"/>
  <legacyDrawing r:id="rId12"/>
  <oleObjects>
    <oleObject progId="Equation.DSMT4" shapeId="248637" r:id="rId1"/>
    <oleObject progId="Equation.DSMT4" shapeId="441450" r:id="rId2"/>
    <oleObject progId="Equation.DSMT4" shapeId="444038" r:id="rId3"/>
    <oleObject progId="Equation.DSMT4" shapeId="445852" r:id="rId4"/>
    <oleObject progId="Equation.DSMT4" shapeId="465473" r:id="rId5"/>
    <oleObject progId="Equation.DSMT4" shapeId="466459" r:id="rId6"/>
    <oleObject progId="Equation.DSMT4" shapeId="498022" r:id="rId7"/>
    <oleObject progId="Equation.DSMT4" shapeId="499079" r:id="rId8"/>
    <oleObject progId="Equation.DSMT4" shapeId="501181" r:id="rId9"/>
    <oleObject progId="Equation.DSMT4" shapeId="528769" r:id="rId10"/>
    <oleObject progId="Equation.DSMT4" shapeId="529743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EQ176"/>
  <sheetViews>
    <sheetView workbookViewId="0" topLeftCell="A10">
      <selection activeCell="A2" sqref="A2"/>
    </sheetView>
  </sheetViews>
  <sheetFormatPr defaultColWidth="11.421875" defaultRowHeight="12.75"/>
  <cols>
    <col min="1" max="1" width="13.7109375" style="0" customWidth="1"/>
  </cols>
  <sheetData>
    <row r="1" spans="1:12" ht="15">
      <c r="A1" s="80" t="s">
        <v>111</v>
      </c>
      <c r="B1" s="2"/>
      <c r="C1" s="2"/>
      <c r="J1" s="6"/>
      <c r="L1" s="6"/>
    </row>
    <row r="2" spans="1:3" ht="12.75">
      <c r="A2" s="4"/>
      <c r="B2" s="2"/>
      <c r="C2" s="2"/>
    </row>
    <row r="3" spans="4:11" ht="12.75">
      <c r="D3" t="s">
        <v>92</v>
      </c>
      <c r="F3" s="2"/>
      <c r="G3" s="2"/>
      <c r="J3" s="30">
        <f>(MAX($D$10:$D$176)-MIN($D$10:$D$176))/(1+3.32*LOG(COUNT($D$10:$D$176),10))</f>
        <v>2.1335250172505007</v>
      </c>
      <c r="K3" s="2" t="s">
        <v>79</v>
      </c>
    </row>
    <row r="4" spans="4:11" ht="12.75">
      <c r="D4" s="33">
        <f>J3</f>
        <v>2.1335250172505007</v>
      </c>
      <c r="G4" s="2"/>
      <c r="J4" s="30">
        <f>(ABS(B7)+ABS(B14))/B16</f>
        <v>0.10705209217232489</v>
      </c>
      <c r="K4" s="2" t="s">
        <v>93</v>
      </c>
    </row>
    <row r="5" spans="1:7" ht="12.75">
      <c r="A5" t="s">
        <v>105</v>
      </c>
      <c r="B5">
        <f>VAR(D10:D176)</f>
        <v>7.376245461348182</v>
      </c>
      <c r="F5" s="31"/>
      <c r="G5" s="31"/>
    </row>
    <row r="6" spans="1:147" ht="25.5">
      <c r="A6" t="s">
        <v>94</v>
      </c>
      <c r="B6">
        <f>STDEV(D10:D176,4)</f>
        <v>2.7118390678976687</v>
      </c>
      <c r="C6" s="2"/>
      <c r="E6" s="32" t="s">
        <v>80</v>
      </c>
      <c r="F6">
        <f aca="true" t="shared" si="0" ref="F6:AK6">SUM(F10:F508)</f>
        <v>116</v>
      </c>
      <c r="G6">
        <f t="shared" si="0"/>
        <v>26</v>
      </c>
      <c r="H6">
        <f t="shared" si="0"/>
        <v>7</v>
      </c>
      <c r="I6">
        <f t="shared" si="0"/>
        <v>9</v>
      </c>
      <c r="J6">
        <f t="shared" si="0"/>
        <v>1</v>
      </c>
      <c r="K6">
        <f t="shared" si="0"/>
        <v>1</v>
      </c>
      <c r="L6">
        <f t="shared" si="0"/>
        <v>0</v>
      </c>
      <c r="M6">
        <f t="shared" si="0"/>
        <v>0</v>
      </c>
      <c r="N6">
        <f t="shared" si="0"/>
        <v>2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aca="true" t="shared" si="1" ref="AL6:BQ6">SUM(AL10:AL508)</f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  <c r="AX6">
        <f t="shared" si="1"/>
        <v>0</v>
      </c>
      <c r="AY6">
        <f t="shared" si="1"/>
        <v>0</v>
      </c>
      <c r="AZ6">
        <f t="shared" si="1"/>
        <v>0</v>
      </c>
      <c r="BA6">
        <f t="shared" si="1"/>
        <v>0</v>
      </c>
      <c r="BB6">
        <f t="shared" si="1"/>
        <v>0</v>
      </c>
      <c r="BC6">
        <f t="shared" si="1"/>
        <v>0</v>
      </c>
      <c r="BD6">
        <f t="shared" si="1"/>
        <v>0</v>
      </c>
      <c r="BE6">
        <f t="shared" si="1"/>
        <v>0</v>
      </c>
      <c r="BF6">
        <f t="shared" si="1"/>
        <v>0</v>
      </c>
      <c r="BG6">
        <f t="shared" si="1"/>
        <v>0</v>
      </c>
      <c r="BH6">
        <f t="shared" si="1"/>
        <v>0</v>
      </c>
      <c r="BI6">
        <f t="shared" si="1"/>
        <v>0</v>
      </c>
      <c r="BJ6">
        <f t="shared" si="1"/>
        <v>0</v>
      </c>
      <c r="BK6">
        <f t="shared" si="1"/>
        <v>0</v>
      </c>
      <c r="BL6">
        <f t="shared" si="1"/>
        <v>0</v>
      </c>
      <c r="BM6">
        <f t="shared" si="1"/>
        <v>0</v>
      </c>
      <c r="BN6">
        <f t="shared" si="1"/>
        <v>0</v>
      </c>
      <c r="BO6">
        <f t="shared" si="1"/>
        <v>0</v>
      </c>
      <c r="BP6">
        <f t="shared" si="1"/>
        <v>0</v>
      </c>
      <c r="BQ6">
        <f t="shared" si="1"/>
        <v>0</v>
      </c>
      <c r="BR6">
        <f aca="true" t="shared" si="2" ref="BR6:DA6">SUM(BR10:BR508)</f>
        <v>0</v>
      </c>
      <c r="BS6">
        <f t="shared" si="2"/>
        <v>0</v>
      </c>
      <c r="BT6">
        <f t="shared" si="2"/>
        <v>0</v>
      </c>
      <c r="BU6">
        <f t="shared" si="2"/>
        <v>0</v>
      </c>
      <c r="BV6">
        <f t="shared" si="2"/>
        <v>0</v>
      </c>
      <c r="BW6">
        <f t="shared" si="2"/>
        <v>0</v>
      </c>
      <c r="BX6">
        <f t="shared" si="2"/>
        <v>0</v>
      </c>
      <c r="BY6">
        <f t="shared" si="2"/>
        <v>0</v>
      </c>
      <c r="BZ6">
        <f t="shared" si="2"/>
        <v>0</v>
      </c>
      <c r="CA6">
        <f t="shared" si="2"/>
        <v>0</v>
      </c>
      <c r="CB6">
        <f t="shared" si="2"/>
        <v>0</v>
      </c>
      <c r="CC6">
        <f t="shared" si="2"/>
        <v>0</v>
      </c>
      <c r="CD6">
        <f t="shared" si="2"/>
        <v>0</v>
      </c>
      <c r="CE6">
        <f t="shared" si="2"/>
        <v>0</v>
      </c>
      <c r="CF6">
        <f t="shared" si="2"/>
        <v>0</v>
      </c>
      <c r="CG6">
        <f t="shared" si="2"/>
        <v>0</v>
      </c>
      <c r="CH6">
        <f t="shared" si="2"/>
        <v>0</v>
      </c>
      <c r="CI6">
        <f t="shared" si="2"/>
        <v>0</v>
      </c>
      <c r="CJ6">
        <f t="shared" si="2"/>
        <v>0</v>
      </c>
      <c r="CK6">
        <f t="shared" si="2"/>
        <v>0</v>
      </c>
      <c r="CL6">
        <f t="shared" si="2"/>
        <v>0</v>
      </c>
      <c r="CM6">
        <f t="shared" si="2"/>
        <v>0</v>
      </c>
      <c r="CN6">
        <f t="shared" si="2"/>
        <v>0</v>
      </c>
      <c r="CO6">
        <f t="shared" si="2"/>
        <v>0</v>
      </c>
      <c r="CP6">
        <f t="shared" si="2"/>
        <v>0</v>
      </c>
      <c r="CQ6">
        <f t="shared" si="2"/>
        <v>0</v>
      </c>
      <c r="CR6">
        <f t="shared" si="2"/>
        <v>0</v>
      </c>
      <c r="CS6">
        <f t="shared" si="2"/>
        <v>0</v>
      </c>
      <c r="CT6">
        <f t="shared" si="2"/>
        <v>0</v>
      </c>
      <c r="CU6">
        <f t="shared" si="2"/>
        <v>0</v>
      </c>
      <c r="CV6">
        <f t="shared" si="2"/>
        <v>0</v>
      </c>
      <c r="CW6">
        <f t="shared" si="2"/>
        <v>0</v>
      </c>
      <c r="CX6">
        <f t="shared" si="2"/>
        <v>0</v>
      </c>
      <c r="CY6">
        <f t="shared" si="2"/>
        <v>0</v>
      </c>
      <c r="CZ6">
        <f t="shared" si="2"/>
        <v>0</v>
      </c>
      <c r="DA6">
        <f t="shared" si="2"/>
        <v>0</v>
      </c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</row>
    <row r="7" spans="1:147" ht="12.75">
      <c r="A7" t="s">
        <v>84</v>
      </c>
      <c r="B7" s="33">
        <f>QUARTILE(D10:D176,0)</f>
        <v>0</v>
      </c>
      <c r="C7" s="2"/>
      <c r="D7" s="34" t="s">
        <v>114</v>
      </c>
      <c r="E7" t="s">
        <v>81</v>
      </c>
      <c r="F7" s="33">
        <f>$B$7</f>
        <v>0</v>
      </c>
      <c r="G7" s="30">
        <f aca="true" t="shared" si="3" ref="G7:AL7">F8</f>
        <v>2.1335250172505007</v>
      </c>
      <c r="H7" s="30">
        <f t="shared" si="3"/>
        <v>4.267050034501001</v>
      </c>
      <c r="I7" s="30">
        <f t="shared" si="3"/>
        <v>6.4005750517515025</v>
      </c>
      <c r="J7" s="30">
        <f t="shared" si="3"/>
        <v>8.534100069002003</v>
      </c>
      <c r="K7" s="30">
        <f t="shared" si="3"/>
        <v>10.667625086252503</v>
      </c>
      <c r="L7" s="30">
        <f t="shared" si="3"/>
        <v>12.801150103503003</v>
      </c>
      <c r="M7" s="30">
        <f t="shared" si="3"/>
        <v>14.934675120753504</v>
      </c>
      <c r="N7" s="30">
        <f t="shared" si="3"/>
        <v>17.068200138004006</v>
      </c>
      <c r="O7" s="30">
        <f t="shared" si="3"/>
        <v>19.201725155254508</v>
      </c>
      <c r="P7" s="30">
        <f t="shared" si="3"/>
        <v>21.33525017250501</v>
      </c>
      <c r="Q7" s="30">
        <f t="shared" si="3"/>
        <v>23.46877518975551</v>
      </c>
      <c r="R7" s="30">
        <f t="shared" si="3"/>
        <v>25.602300207006014</v>
      </c>
      <c r="S7" s="30">
        <f t="shared" si="3"/>
        <v>27.735825224256516</v>
      </c>
      <c r="T7" s="30">
        <f t="shared" si="3"/>
        <v>29.869350241507018</v>
      </c>
      <c r="U7" s="30">
        <f t="shared" si="3"/>
        <v>32.00287525875752</v>
      </c>
      <c r="V7" s="30">
        <f t="shared" si="3"/>
        <v>34.13640027600802</v>
      </c>
      <c r="W7" s="30">
        <f t="shared" si="3"/>
        <v>36.26992529325852</v>
      </c>
      <c r="X7" s="30">
        <f t="shared" si="3"/>
        <v>38.403450310509015</v>
      </c>
      <c r="Y7" s="30">
        <f t="shared" si="3"/>
        <v>40.536975327759514</v>
      </c>
      <c r="Z7" s="30">
        <f t="shared" si="3"/>
        <v>42.67050034501001</v>
      </c>
      <c r="AA7" s="30">
        <f t="shared" si="3"/>
        <v>44.80402536226051</v>
      </c>
      <c r="AB7" s="30">
        <f t="shared" si="3"/>
        <v>46.93755037951101</v>
      </c>
      <c r="AC7" s="30">
        <f t="shared" si="3"/>
        <v>49.07107539676151</v>
      </c>
      <c r="AD7" s="30">
        <f t="shared" si="3"/>
        <v>51.204600414012006</v>
      </c>
      <c r="AE7" s="30">
        <f t="shared" si="3"/>
        <v>53.338125431262505</v>
      </c>
      <c r="AF7" s="30">
        <f t="shared" si="3"/>
        <v>55.471650448513</v>
      </c>
      <c r="AG7" s="30">
        <f t="shared" si="3"/>
        <v>57.6051754657635</v>
      </c>
      <c r="AH7" s="30">
        <f t="shared" si="3"/>
        <v>59.738700483014</v>
      </c>
      <c r="AI7" s="30">
        <f t="shared" si="3"/>
        <v>61.8722255002645</v>
      </c>
      <c r="AJ7" s="30">
        <f t="shared" si="3"/>
        <v>64.005750517515</v>
      </c>
      <c r="AK7" s="30">
        <f t="shared" si="3"/>
        <v>66.1392755347655</v>
      </c>
      <c r="AL7" s="30">
        <f t="shared" si="3"/>
        <v>68.27280055201601</v>
      </c>
      <c r="AM7" s="30">
        <f aca="true" t="shared" si="4" ref="AM7:BR7">AL8</f>
        <v>70.40632556926651</v>
      </c>
      <c r="AN7" s="30">
        <f t="shared" si="4"/>
        <v>72.53985058651702</v>
      </c>
      <c r="AO7" s="30">
        <f t="shared" si="4"/>
        <v>74.67337560376752</v>
      </c>
      <c r="AP7" s="30">
        <f t="shared" si="4"/>
        <v>76.80690062101803</v>
      </c>
      <c r="AQ7" s="30">
        <f t="shared" si="4"/>
        <v>78.94042563826854</v>
      </c>
      <c r="AR7" s="30">
        <f t="shared" si="4"/>
        <v>81.07395065551904</v>
      </c>
      <c r="AS7" s="30">
        <f t="shared" si="4"/>
        <v>83.20747567276955</v>
      </c>
      <c r="AT7" s="30">
        <f t="shared" si="4"/>
        <v>85.34100069002005</v>
      </c>
      <c r="AU7" s="30">
        <f t="shared" si="4"/>
        <v>87.47452570727056</v>
      </c>
      <c r="AV7" s="30">
        <f t="shared" si="4"/>
        <v>89.60805072452106</v>
      </c>
      <c r="AW7" s="30">
        <f t="shared" si="4"/>
        <v>91.74157574177157</v>
      </c>
      <c r="AX7" s="30">
        <f t="shared" si="4"/>
        <v>93.87510075902208</v>
      </c>
      <c r="AY7" s="30">
        <f t="shared" si="4"/>
        <v>96.00862577627258</v>
      </c>
      <c r="AZ7" s="30">
        <f t="shared" si="4"/>
        <v>98.14215079352309</v>
      </c>
      <c r="BA7" s="30">
        <f t="shared" si="4"/>
        <v>100.27567581077359</v>
      </c>
      <c r="BB7" s="30">
        <f t="shared" si="4"/>
        <v>102.4092008280241</v>
      </c>
      <c r="BC7" s="30">
        <f t="shared" si="4"/>
        <v>104.5427258452746</v>
      </c>
      <c r="BD7" s="30">
        <f t="shared" si="4"/>
        <v>106.67625086252511</v>
      </c>
      <c r="BE7" s="30">
        <f t="shared" si="4"/>
        <v>108.80977587977561</v>
      </c>
      <c r="BF7" s="30">
        <f t="shared" si="4"/>
        <v>110.94330089702612</v>
      </c>
      <c r="BG7" s="30">
        <f t="shared" si="4"/>
        <v>113.07682591427663</v>
      </c>
      <c r="BH7" s="30">
        <f t="shared" si="4"/>
        <v>115.21035093152713</v>
      </c>
      <c r="BI7" s="30">
        <f t="shared" si="4"/>
        <v>117.34387594877764</v>
      </c>
      <c r="BJ7" s="30">
        <f t="shared" si="4"/>
        <v>119.47740096602814</v>
      </c>
      <c r="BK7" s="30">
        <f t="shared" si="4"/>
        <v>121.61092598327865</v>
      </c>
      <c r="BL7" s="30">
        <f t="shared" si="4"/>
        <v>123.74445100052915</v>
      </c>
      <c r="BM7" s="30">
        <f t="shared" si="4"/>
        <v>125.87797601777966</v>
      </c>
      <c r="BN7" s="30">
        <f t="shared" si="4"/>
        <v>128.01150103503016</v>
      </c>
      <c r="BO7" s="30">
        <f t="shared" si="4"/>
        <v>130.14502605228066</v>
      </c>
      <c r="BP7" s="30">
        <f t="shared" si="4"/>
        <v>132.27855106953115</v>
      </c>
      <c r="BQ7" s="30">
        <f t="shared" si="4"/>
        <v>134.41207608678164</v>
      </c>
      <c r="BR7" s="30">
        <f t="shared" si="4"/>
        <v>136.54560110403213</v>
      </c>
      <c r="BS7" s="30">
        <f aca="true" t="shared" si="5" ref="BS7:DA7">BR8</f>
        <v>138.67912612128262</v>
      </c>
      <c r="BT7" s="30">
        <f t="shared" si="5"/>
        <v>140.8126511385331</v>
      </c>
      <c r="BU7" s="30">
        <f t="shared" si="5"/>
        <v>142.9461761557836</v>
      </c>
      <c r="BV7" s="30">
        <f t="shared" si="5"/>
        <v>145.0797011730341</v>
      </c>
      <c r="BW7" s="30">
        <f t="shared" si="5"/>
        <v>147.2132261902846</v>
      </c>
      <c r="BX7" s="30">
        <f t="shared" si="5"/>
        <v>149.34675120753508</v>
      </c>
      <c r="BY7" s="30">
        <f t="shared" si="5"/>
        <v>151.48027622478557</v>
      </c>
      <c r="BZ7" s="30">
        <f t="shared" si="5"/>
        <v>153.61380124203606</v>
      </c>
      <c r="CA7" s="30">
        <f t="shared" si="5"/>
        <v>155.74732625928655</v>
      </c>
      <c r="CB7" s="30">
        <f t="shared" si="5"/>
        <v>157.88085127653704</v>
      </c>
      <c r="CC7" s="30">
        <f t="shared" si="5"/>
        <v>160.01437629378754</v>
      </c>
      <c r="CD7" s="30">
        <f t="shared" si="5"/>
        <v>162.14790131103803</v>
      </c>
      <c r="CE7" s="30">
        <f t="shared" si="5"/>
        <v>164.28142632828852</v>
      </c>
      <c r="CF7" s="30">
        <f t="shared" si="5"/>
        <v>166.414951345539</v>
      </c>
      <c r="CG7" s="30">
        <f t="shared" si="5"/>
        <v>168.5484763627895</v>
      </c>
      <c r="CH7" s="30">
        <f t="shared" si="5"/>
        <v>170.68200138004</v>
      </c>
      <c r="CI7" s="30">
        <f t="shared" si="5"/>
        <v>172.81552639729048</v>
      </c>
      <c r="CJ7" s="30">
        <f t="shared" si="5"/>
        <v>174.94905141454097</v>
      </c>
      <c r="CK7" s="30">
        <f t="shared" si="5"/>
        <v>177.08257643179147</v>
      </c>
      <c r="CL7" s="30">
        <f t="shared" si="5"/>
        <v>179.21610144904196</v>
      </c>
      <c r="CM7" s="30">
        <f t="shared" si="5"/>
        <v>181.34962646629245</v>
      </c>
      <c r="CN7" s="30">
        <f t="shared" si="5"/>
        <v>183.48315148354294</v>
      </c>
      <c r="CO7" s="30">
        <f t="shared" si="5"/>
        <v>185.61667650079343</v>
      </c>
      <c r="CP7" s="30">
        <f t="shared" si="5"/>
        <v>187.75020151804392</v>
      </c>
      <c r="CQ7" s="30">
        <f t="shared" si="5"/>
        <v>189.88372653529441</v>
      </c>
      <c r="CR7" s="30">
        <f t="shared" si="5"/>
        <v>192.0172515525449</v>
      </c>
      <c r="CS7" s="30">
        <f t="shared" si="5"/>
        <v>194.1507765697954</v>
      </c>
      <c r="CT7" s="30">
        <f t="shared" si="5"/>
        <v>196.2843015870459</v>
      </c>
      <c r="CU7" s="30">
        <f t="shared" si="5"/>
        <v>198.41782660429638</v>
      </c>
      <c r="CV7" s="30">
        <f t="shared" si="5"/>
        <v>200.55135162154687</v>
      </c>
      <c r="CW7" s="30">
        <f t="shared" si="5"/>
        <v>202.68487663879736</v>
      </c>
      <c r="CX7" s="30">
        <f t="shared" si="5"/>
        <v>204.81840165604785</v>
      </c>
      <c r="CY7" s="30">
        <f t="shared" si="5"/>
        <v>206.95192667329835</v>
      </c>
      <c r="CZ7" s="30">
        <f t="shared" si="5"/>
        <v>209.08545169054884</v>
      </c>
      <c r="DA7" s="30">
        <f t="shared" si="5"/>
        <v>211.21897670779933</v>
      </c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</row>
    <row r="8" spans="1:105" ht="15">
      <c r="A8" t="s">
        <v>85</v>
      </c>
      <c r="B8" s="33">
        <f>PERCENTILE(D10:D176,0.05)</f>
        <v>0.15175130646025983</v>
      </c>
      <c r="C8" s="2"/>
      <c r="D8" s="6"/>
      <c r="E8" t="s">
        <v>82</v>
      </c>
      <c r="F8" s="30">
        <f>F7+$D$4</f>
        <v>2.1335250172505007</v>
      </c>
      <c r="G8" s="30">
        <f aca="true" t="shared" si="6" ref="G8:AL8">F8+$D4</f>
        <v>4.267050034501001</v>
      </c>
      <c r="H8" s="30">
        <f t="shared" si="6"/>
        <v>6.4005750517515025</v>
      </c>
      <c r="I8" s="30">
        <f t="shared" si="6"/>
        <v>8.534100069002003</v>
      </c>
      <c r="J8" s="30">
        <f t="shared" si="6"/>
        <v>10.667625086252503</v>
      </c>
      <c r="K8" s="30">
        <f t="shared" si="6"/>
        <v>12.801150103503003</v>
      </c>
      <c r="L8" s="30">
        <f t="shared" si="6"/>
        <v>14.934675120753504</v>
      </c>
      <c r="M8" s="30">
        <f t="shared" si="6"/>
        <v>17.068200138004006</v>
      </c>
      <c r="N8" s="30">
        <f t="shared" si="6"/>
        <v>19.201725155254508</v>
      </c>
      <c r="O8" s="30">
        <f t="shared" si="6"/>
        <v>21.33525017250501</v>
      </c>
      <c r="P8" s="30">
        <f t="shared" si="6"/>
        <v>23.46877518975551</v>
      </c>
      <c r="Q8" s="30">
        <f t="shared" si="6"/>
        <v>25.602300207006014</v>
      </c>
      <c r="R8" s="30">
        <f t="shared" si="6"/>
        <v>27.735825224256516</v>
      </c>
      <c r="S8" s="30">
        <f t="shared" si="6"/>
        <v>29.869350241507018</v>
      </c>
      <c r="T8" s="30">
        <f t="shared" si="6"/>
        <v>32.00287525875752</v>
      </c>
      <c r="U8" s="30">
        <f t="shared" si="6"/>
        <v>34.13640027600802</v>
      </c>
      <c r="V8" s="30">
        <f t="shared" si="6"/>
        <v>36.26992529325852</v>
      </c>
      <c r="W8" s="30">
        <f t="shared" si="6"/>
        <v>38.403450310509015</v>
      </c>
      <c r="X8" s="30">
        <f t="shared" si="6"/>
        <v>40.536975327759514</v>
      </c>
      <c r="Y8" s="30">
        <f t="shared" si="6"/>
        <v>42.67050034501001</v>
      </c>
      <c r="Z8" s="30">
        <f t="shared" si="6"/>
        <v>44.80402536226051</v>
      </c>
      <c r="AA8" s="30">
        <f t="shared" si="6"/>
        <v>46.93755037951101</v>
      </c>
      <c r="AB8" s="30">
        <f t="shared" si="6"/>
        <v>49.07107539676151</v>
      </c>
      <c r="AC8" s="30">
        <f t="shared" si="6"/>
        <v>51.204600414012006</v>
      </c>
      <c r="AD8" s="30">
        <f t="shared" si="6"/>
        <v>53.338125431262505</v>
      </c>
      <c r="AE8" s="30">
        <f t="shared" si="6"/>
        <v>55.471650448513</v>
      </c>
      <c r="AF8" s="30">
        <f t="shared" si="6"/>
        <v>57.6051754657635</v>
      </c>
      <c r="AG8" s="30">
        <f t="shared" si="6"/>
        <v>59.738700483014</v>
      </c>
      <c r="AH8" s="30">
        <f t="shared" si="6"/>
        <v>61.8722255002645</v>
      </c>
      <c r="AI8" s="30">
        <f t="shared" si="6"/>
        <v>64.005750517515</v>
      </c>
      <c r="AJ8" s="30">
        <f t="shared" si="6"/>
        <v>66.1392755347655</v>
      </c>
      <c r="AK8" s="30">
        <f t="shared" si="6"/>
        <v>68.27280055201601</v>
      </c>
      <c r="AL8" s="30">
        <f t="shared" si="6"/>
        <v>70.40632556926651</v>
      </c>
      <c r="AM8" s="30">
        <f aca="true" t="shared" si="7" ref="AM8:BR8">AL8+$D4</f>
        <v>72.53985058651702</v>
      </c>
      <c r="AN8" s="30">
        <f t="shared" si="7"/>
        <v>74.67337560376752</v>
      </c>
      <c r="AO8" s="30">
        <f t="shared" si="7"/>
        <v>76.80690062101803</v>
      </c>
      <c r="AP8" s="30">
        <f t="shared" si="7"/>
        <v>78.94042563826854</v>
      </c>
      <c r="AQ8" s="30">
        <f t="shared" si="7"/>
        <v>81.07395065551904</v>
      </c>
      <c r="AR8" s="30">
        <f t="shared" si="7"/>
        <v>83.20747567276955</v>
      </c>
      <c r="AS8" s="30">
        <f t="shared" si="7"/>
        <v>85.34100069002005</v>
      </c>
      <c r="AT8" s="30">
        <f t="shared" si="7"/>
        <v>87.47452570727056</v>
      </c>
      <c r="AU8" s="30">
        <f t="shared" si="7"/>
        <v>89.60805072452106</v>
      </c>
      <c r="AV8" s="30">
        <f t="shared" si="7"/>
        <v>91.74157574177157</v>
      </c>
      <c r="AW8" s="30">
        <f t="shared" si="7"/>
        <v>93.87510075902208</v>
      </c>
      <c r="AX8" s="30">
        <f t="shared" si="7"/>
        <v>96.00862577627258</v>
      </c>
      <c r="AY8" s="30">
        <f t="shared" si="7"/>
        <v>98.14215079352309</v>
      </c>
      <c r="AZ8" s="30">
        <f t="shared" si="7"/>
        <v>100.27567581077359</v>
      </c>
      <c r="BA8" s="30">
        <f t="shared" si="7"/>
        <v>102.4092008280241</v>
      </c>
      <c r="BB8" s="30">
        <f t="shared" si="7"/>
        <v>104.5427258452746</v>
      </c>
      <c r="BC8" s="30">
        <f t="shared" si="7"/>
        <v>106.67625086252511</v>
      </c>
      <c r="BD8" s="30">
        <f t="shared" si="7"/>
        <v>108.80977587977561</v>
      </c>
      <c r="BE8" s="30">
        <f t="shared" si="7"/>
        <v>110.94330089702612</v>
      </c>
      <c r="BF8" s="30">
        <f t="shared" si="7"/>
        <v>113.07682591427663</v>
      </c>
      <c r="BG8" s="30">
        <f t="shared" si="7"/>
        <v>115.21035093152713</v>
      </c>
      <c r="BH8" s="30">
        <f t="shared" si="7"/>
        <v>117.34387594877764</v>
      </c>
      <c r="BI8" s="30">
        <f t="shared" si="7"/>
        <v>119.47740096602814</v>
      </c>
      <c r="BJ8" s="30">
        <f t="shared" si="7"/>
        <v>121.61092598327865</v>
      </c>
      <c r="BK8" s="30">
        <f t="shared" si="7"/>
        <v>123.74445100052915</v>
      </c>
      <c r="BL8" s="30">
        <f t="shared" si="7"/>
        <v>125.87797601777966</v>
      </c>
      <c r="BM8" s="30">
        <f t="shared" si="7"/>
        <v>128.01150103503016</v>
      </c>
      <c r="BN8" s="30">
        <f t="shared" si="7"/>
        <v>130.14502605228066</v>
      </c>
      <c r="BO8" s="30">
        <f t="shared" si="7"/>
        <v>132.27855106953115</v>
      </c>
      <c r="BP8" s="30">
        <f t="shared" si="7"/>
        <v>134.41207608678164</v>
      </c>
      <c r="BQ8" s="30">
        <f t="shared" si="7"/>
        <v>136.54560110403213</v>
      </c>
      <c r="BR8" s="30">
        <f t="shared" si="7"/>
        <v>138.67912612128262</v>
      </c>
      <c r="BS8" s="30">
        <f aca="true" t="shared" si="8" ref="BS8:DA8">BR8+$D4</f>
        <v>140.8126511385331</v>
      </c>
      <c r="BT8" s="30">
        <f t="shared" si="8"/>
        <v>142.9461761557836</v>
      </c>
      <c r="BU8" s="30">
        <f t="shared" si="8"/>
        <v>145.0797011730341</v>
      </c>
      <c r="BV8" s="30">
        <f t="shared" si="8"/>
        <v>147.2132261902846</v>
      </c>
      <c r="BW8" s="30">
        <f t="shared" si="8"/>
        <v>149.34675120753508</v>
      </c>
      <c r="BX8" s="30">
        <f t="shared" si="8"/>
        <v>151.48027622478557</v>
      </c>
      <c r="BY8" s="30">
        <f t="shared" si="8"/>
        <v>153.61380124203606</v>
      </c>
      <c r="BZ8" s="30">
        <f t="shared" si="8"/>
        <v>155.74732625928655</v>
      </c>
      <c r="CA8" s="30">
        <f t="shared" si="8"/>
        <v>157.88085127653704</v>
      </c>
      <c r="CB8" s="30">
        <f t="shared" si="8"/>
        <v>160.01437629378754</v>
      </c>
      <c r="CC8" s="30">
        <f t="shared" si="8"/>
        <v>162.14790131103803</v>
      </c>
      <c r="CD8" s="30">
        <f t="shared" si="8"/>
        <v>164.28142632828852</v>
      </c>
      <c r="CE8" s="30">
        <f t="shared" si="8"/>
        <v>166.414951345539</v>
      </c>
      <c r="CF8" s="30">
        <f t="shared" si="8"/>
        <v>168.5484763627895</v>
      </c>
      <c r="CG8" s="30">
        <f t="shared" si="8"/>
        <v>170.68200138004</v>
      </c>
      <c r="CH8" s="30">
        <f t="shared" si="8"/>
        <v>172.81552639729048</v>
      </c>
      <c r="CI8" s="30">
        <f t="shared" si="8"/>
        <v>174.94905141454097</v>
      </c>
      <c r="CJ8" s="30">
        <f t="shared" si="8"/>
        <v>177.08257643179147</v>
      </c>
      <c r="CK8" s="30">
        <f t="shared" si="8"/>
        <v>179.21610144904196</v>
      </c>
      <c r="CL8" s="30">
        <f t="shared" si="8"/>
        <v>181.34962646629245</v>
      </c>
      <c r="CM8" s="30">
        <f t="shared" si="8"/>
        <v>183.48315148354294</v>
      </c>
      <c r="CN8" s="30">
        <f t="shared" si="8"/>
        <v>185.61667650079343</v>
      </c>
      <c r="CO8" s="30">
        <f t="shared" si="8"/>
        <v>187.75020151804392</v>
      </c>
      <c r="CP8" s="30">
        <f t="shared" si="8"/>
        <v>189.88372653529441</v>
      </c>
      <c r="CQ8" s="30">
        <f t="shared" si="8"/>
        <v>192.0172515525449</v>
      </c>
      <c r="CR8" s="30">
        <f t="shared" si="8"/>
        <v>194.1507765697954</v>
      </c>
      <c r="CS8" s="30">
        <f t="shared" si="8"/>
        <v>196.2843015870459</v>
      </c>
      <c r="CT8" s="30">
        <f t="shared" si="8"/>
        <v>198.41782660429638</v>
      </c>
      <c r="CU8" s="30">
        <f t="shared" si="8"/>
        <v>200.55135162154687</v>
      </c>
      <c r="CV8" s="30">
        <f t="shared" si="8"/>
        <v>202.68487663879736</v>
      </c>
      <c r="CW8" s="30">
        <f t="shared" si="8"/>
        <v>204.81840165604785</v>
      </c>
      <c r="CX8" s="30">
        <f t="shared" si="8"/>
        <v>206.95192667329835</v>
      </c>
      <c r="CY8" s="30">
        <f t="shared" si="8"/>
        <v>209.08545169054884</v>
      </c>
      <c r="CZ8" s="30">
        <f t="shared" si="8"/>
        <v>211.21897670779933</v>
      </c>
      <c r="DA8" s="30">
        <f t="shared" si="8"/>
        <v>213.35250172504982</v>
      </c>
    </row>
    <row r="9" spans="1:105" ht="13.5" thickBot="1">
      <c r="A9" t="s">
        <v>86</v>
      </c>
      <c r="B9" s="33">
        <f>QUARTILE(D10:D176,1)</f>
        <v>0.5489092512900938</v>
      </c>
      <c r="C9" s="28"/>
      <c r="D9" s="15"/>
      <c r="E9" t="s">
        <v>83</v>
      </c>
      <c r="F9" t="str">
        <f aca="true" t="shared" si="9" ref="F9:AK9">ROUND(F$7,2)&amp;" - "&amp;ROUND(F$8,2)</f>
        <v>0 - 2,13</v>
      </c>
      <c r="G9" t="str">
        <f t="shared" si="9"/>
        <v>2,13 - 4,27</v>
      </c>
      <c r="H9" t="str">
        <f t="shared" si="9"/>
        <v>4,27 - 6,4</v>
      </c>
      <c r="I9" t="str">
        <f t="shared" si="9"/>
        <v>6,4 - 8,53</v>
      </c>
      <c r="J9" t="str">
        <f t="shared" si="9"/>
        <v>8,53 - 10,67</v>
      </c>
      <c r="K9" t="str">
        <f t="shared" si="9"/>
        <v>10,67 - 12,8</v>
      </c>
      <c r="L9" t="str">
        <f t="shared" si="9"/>
        <v>12,8 - 14,93</v>
      </c>
      <c r="M9" t="str">
        <f t="shared" si="9"/>
        <v>14,93 - 17,07</v>
      </c>
      <c r="N9" t="str">
        <f t="shared" si="9"/>
        <v>17,07 - 19,2</v>
      </c>
      <c r="O9" t="str">
        <f t="shared" si="9"/>
        <v>19,2 - 21,34</v>
      </c>
      <c r="P9" t="str">
        <f t="shared" si="9"/>
        <v>21,34 - 23,47</v>
      </c>
      <c r="Q9" t="str">
        <f t="shared" si="9"/>
        <v>23,47 - 25,6</v>
      </c>
      <c r="R9" t="str">
        <f t="shared" si="9"/>
        <v>25,6 - 27,74</v>
      </c>
      <c r="S9" t="str">
        <f t="shared" si="9"/>
        <v>27,74 - 29,87</v>
      </c>
      <c r="T9" t="str">
        <f t="shared" si="9"/>
        <v>29,87 - 32</v>
      </c>
      <c r="U9" t="str">
        <f t="shared" si="9"/>
        <v>32 - 34,14</v>
      </c>
      <c r="V9" t="str">
        <f t="shared" si="9"/>
        <v>34,14 - 36,27</v>
      </c>
      <c r="W9" t="str">
        <f t="shared" si="9"/>
        <v>36,27 - 38,4</v>
      </c>
      <c r="X9" t="str">
        <f t="shared" si="9"/>
        <v>38,4 - 40,54</v>
      </c>
      <c r="Y9" t="str">
        <f t="shared" si="9"/>
        <v>40,54 - 42,67</v>
      </c>
      <c r="Z9" t="str">
        <f t="shared" si="9"/>
        <v>42,67 - 44,8</v>
      </c>
      <c r="AA9" t="str">
        <f t="shared" si="9"/>
        <v>44,8 - 46,94</v>
      </c>
      <c r="AB9" t="str">
        <f t="shared" si="9"/>
        <v>46,94 - 49,07</v>
      </c>
      <c r="AC9" t="str">
        <f t="shared" si="9"/>
        <v>49,07 - 51,2</v>
      </c>
      <c r="AD9" t="str">
        <f t="shared" si="9"/>
        <v>51,2 - 53,34</v>
      </c>
      <c r="AE9" t="str">
        <f t="shared" si="9"/>
        <v>53,34 - 55,47</v>
      </c>
      <c r="AF9" t="str">
        <f t="shared" si="9"/>
        <v>55,47 - 57,61</v>
      </c>
      <c r="AG9" t="str">
        <f t="shared" si="9"/>
        <v>57,61 - 59,74</v>
      </c>
      <c r="AH9" t="str">
        <f t="shared" si="9"/>
        <v>59,74 - 61,87</v>
      </c>
      <c r="AI9" t="str">
        <f t="shared" si="9"/>
        <v>61,87 - 64,01</v>
      </c>
      <c r="AJ9" t="str">
        <f t="shared" si="9"/>
        <v>64,01 - 66,14</v>
      </c>
      <c r="AK9" t="str">
        <f t="shared" si="9"/>
        <v>66,14 - 68,27</v>
      </c>
      <c r="AL9" t="str">
        <f aca="true" t="shared" si="10" ref="AL9:BQ9">ROUND(AL$7,2)&amp;" - "&amp;ROUND(AL$8,2)</f>
        <v>68,27 - 70,41</v>
      </c>
      <c r="AM9" t="str">
        <f t="shared" si="10"/>
        <v>70,41 - 72,54</v>
      </c>
      <c r="AN9" t="str">
        <f t="shared" si="10"/>
        <v>72,54 - 74,67</v>
      </c>
      <c r="AO9" t="str">
        <f t="shared" si="10"/>
        <v>74,67 - 76,81</v>
      </c>
      <c r="AP9" t="str">
        <f t="shared" si="10"/>
        <v>76,81 - 78,94</v>
      </c>
      <c r="AQ9" t="str">
        <f t="shared" si="10"/>
        <v>78,94 - 81,07</v>
      </c>
      <c r="AR9" t="str">
        <f t="shared" si="10"/>
        <v>81,07 - 83,21</v>
      </c>
      <c r="AS9" t="str">
        <f t="shared" si="10"/>
        <v>83,21 - 85,34</v>
      </c>
      <c r="AT9" t="str">
        <f t="shared" si="10"/>
        <v>85,34 - 87,47</v>
      </c>
      <c r="AU9" t="str">
        <f t="shared" si="10"/>
        <v>87,47 - 89,61</v>
      </c>
      <c r="AV9" t="str">
        <f t="shared" si="10"/>
        <v>89,61 - 91,74</v>
      </c>
      <c r="AW9" t="str">
        <f t="shared" si="10"/>
        <v>91,74 - 93,88</v>
      </c>
      <c r="AX9" t="str">
        <f t="shared" si="10"/>
        <v>93,88 - 96,01</v>
      </c>
      <c r="AY9" t="str">
        <f t="shared" si="10"/>
        <v>96,01 - 98,14</v>
      </c>
      <c r="AZ9" t="str">
        <f t="shared" si="10"/>
        <v>98,14 - 100,28</v>
      </c>
      <c r="BA9" t="str">
        <f t="shared" si="10"/>
        <v>100,28 - 102,41</v>
      </c>
      <c r="BB9" t="str">
        <f t="shared" si="10"/>
        <v>102,41 - 104,54</v>
      </c>
      <c r="BC9" t="str">
        <f t="shared" si="10"/>
        <v>104,54 - 106,68</v>
      </c>
      <c r="BD9" t="str">
        <f t="shared" si="10"/>
        <v>106,68 - 108,81</v>
      </c>
      <c r="BE9" t="str">
        <f t="shared" si="10"/>
        <v>108,81 - 110,94</v>
      </c>
      <c r="BF9" t="str">
        <f t="shared" si="10"/>
        <v>110,94 - 113,08</v>
      </c>
      <c r="BG9" t="str">
        <f t="shared" si="10"/>
        <v>113,08 - 115,21</v>
      </c>
      <c r="BH9" t="str">
        <f t="shared" si="10"/>
        <v>115,21 - 117,34</v>
      </c>
      <c r="BI9" t="str">
        <f t="shared" si="10"/>
        <v>117,34 - 119,48</v>
      </c>
      <c r="BJ9" t="str">
        <f t="shared" si="10"/>
        <v>119,48 - 121,61</v>
      </c>
      <c r="BK9" t="str">
        <f t="shared" si="10"/>
        <v>121,61 - 123,74</v>
      </c>
      <c r="BL9" t="str">
        <f t="shared" si="10"/>
        <v>123,74 - 125,88</v>
      </c>
      <c r="BM9" t="str">
        <f t="shared" si="10"/>
        <v>125,88 - 128,01</v>
      </c>
      <c r="BN9" t="str">
        <f t="shared" si="10"/>
        <v>128,01 - 130,15</v>
      </c>
      <c r="BO9" t="str">
        <f t="shared" si="10"/>
        <v>130,15 - 132,28</v>
      </c>
      <c r="BP9" t="str">
        <f t="shared" si="10"/>
        <v>132,28 - 134,41</v>
      </c>
      <c r="BQ9" t="str">
        <f t="shared" si="10"/>
        <v>134,41 - 136,55</v>
      </c>
      <c r="BR9" t="str">
        <f aca="true" t="shared" si="11" ref="BR9:DA9">ROUND(BR$7,2)&amp;" - "&amp;ROUND(BR$8,2)</f>
        <v>136,55 - 138,68</v>
      </c>
      <c r="BS9" t="str">
        <f t="shared" si="11"/>
        <v>138,68 - 140,81</v>
      </c>
      <c r="BT9" t="str">
        <f t="shared" si="11"/>
        <v>140,81 - 142,95</v>
      </c>
      <c r="BU9" t="str">
        <f t="shared" si="11"/>
        <v>142,95 - 145,08</v>
      </c>
      <c r="BV9" t="str">
        <f t="shared" si="11"/>
        <v>145,08 - 147,21</v>
      </c>
      <c r="BW9" t="str">
        <f t="shared" si="11"/>
        <v>147,21 - 149,35</v>
      </c>
      <c r="BX9" t="str">
        <f t="shared" si="11"/>
        <v>149,35 - 151,48</v>
      </c>
      <c r="BY9" t="str">
        <f t="shared" si="11"/>
        <v>151,48 - 153,61</v>
      </c>
      <c r="BZ9" t="str">
        <f t="shared" si="11"/>
        <v>153,61 - 155,75</v>
      </c>
      <c r="CA9" t="str">
        <f t="shared" si="11"/>
        <v>155,75 - 157,88</v>
      </c>
      <c r="CB9" t="str">
        <f t="shared" si="11"/>
        <v>157,88 - 160,01</v>
      </c>
      <c r="CC9" t="str">
        <f t="shared" si="11"/>
        <v>160,01 - 162,15</v>
      </c>
      <c r="CD9" t="str">
        <f t="shared" si="11"/>
        <v>162,15 - 164,28</v>
      </c>
      <c r="CE9" t="str">
        <f t="shared" si="11"/>
        <v>164,28 - 166,41</v>
      </c>
      <c r="CF9" t="str">
        <f t="shared" si="11"/>
        <v>166,41 - 168,55</v>
      </c>
      <c r="CG9" t="str">
        <f t="shared" si="11"/>
        <v>168,55 - 170,68</v>
      </c>
      <c r="CH9" t="str">
        <f t="shared" si="11"/>
        <v>170,68 - 172,82</v>
      </c>
      <c r="CI9" t="str">
        <f t="shared" si="11"/>
        <v>172,82 - 174,95</v>
      </c>
      <c r="CJ9" t="str">
        <f t="shared" si="11"/>
        <v>174,95 - 177,08</v>
      </c>
      <c r="CK9" t="str">
        <f t="shared" si="11"/>
        <v>177,08 - 179,22</v>
      </c>
      <c r="CL9" t="str">
        <f t="shared" si="11"/>
        <v>179,22 - 181,35</v>
      </c>
      <c r="CM9" t="str">
        <f t="shared" si="11"/>
        <v>181,35 - 183,48</v>
      </c>
      <c r="CN9" t="str">
        <f t="shared" si="11"/>
        <v>183,48 - 185,62</v>
      </c>
      <c r="CO9" t="str">
        <f t="shared" si="11"/>
        <v>185,62 - 187,75</v>
      </c>
      <c r="CP9" t="str">
        <f t="shared" si="11"/>
        <v>187,75 - 189,88</v>
      </c>
      <c r="CQ9" t="str">
        <f t="shared" si="11"/>
        <v>189,88 - 192,02</v>
      </c>
      <c r="CR9" t="str">
        <f t="shared" si="11"/>
        <v>192,02 - 194,15</v>
      </c>
      <c r="CS9" t="str">
        <f t="shared" si="11"/>
        <v>194,15 - 196,28</v>
      </c>
      <c r="CT9" t="str">
        <f t="shared" si="11"/>
        <v>196,28 - 198,42</v>
      </c>
      <c r="CU9" t="str">
        <f t="shared" si="11"/>
        <v>198,42 - 200,55</v>
      </c>
      <c r="CV9" t="str">
        <f t="shared" si="11"/>
        <v>200,55 - 202,68</v>
      </c>
      <c r="CW9" t="str">
        <f t="shared" si="11"/>
        <v>202,68 - 204,82</v>
      </c>
      <c r="CX9" t="str">
        <f t="shared" si="11"/>
        <v>204,82 - 206,95</v>
      </c>
      <c r="CY9" t="str">
        <f t="shared" si="11"/>
        <v>206,95 - 209,09</v>
      </c>
      <c r="CZ9" t="str">
        <f t="shared" si="11"/>
        <v>209,09 - 211,22</v>
      </c>
      <c r="DA9" t="str">
        <f t="shared" si="11"/>
        <v>211,22 - 213,35</v>
      </c>
    </row>
    <row r="10" spans="1:105" ht="12.75">
      <c r="A10" t="s">
        <v>87</v>
      </c>
      <c r="B10" s="33">
        <f>AVERAGE(D10:D176)</f>
        <v>2.077728697884471</v>
      </c>
      <c r="C10">
        <v>1</v>
      </c>
      <c r="D10">
        <f>IF($D$7=$A$21,Daten!E4,IF($D$7=$A$22,Daten!F4,IF($D$7=$A$23,Daten!I4,IF($D$7=$A$24,Daten!K4,IF($D$7=$A$25,Daten!L4,Daten!J4)))))</f>
        <v>0.8091927279211046</v>
      </c>
      <c r="F10">
        <f aca="true" t="shared" si="12" ref="F10:O25">IF(AND($D10&gt;F$7,$D10&lt;=F$8),1,0)</f>
        <v>1</v>
      </c>
      <c r="G10">
        <f t="shared" si="12"/>
        <v>0</v>
      </c>
      <c r="H10">
        <f t="shared" si="12"/>
        <v>0</v>
      </c>
      <c r="I10">
        <f t="shared" si="12"/>
        <v>0</v>
      </c>
      <c r="J10">
        <f t="shared" si="12"/>
        <v>0</v>
      </c>
      <c r="K10">
        <f t="shared" si="12"/>
        <v>0</v>
      </c>
      <c r="L10">
        <f t="shared" si="12"/>
        <v>0</v>
      </c>
      <c r="M10">
        <f t="shared" si="12"/>
        <v>0</v>
      </c>
      <c r="N10">
        <f t="shared" si="12"/>
        <v>0</v>
      </c>
      <c r="O10">
        <f t="shared" si="12"/>
        <v>0</v>
      </c>
      <c r="P10">
        <f aca="true" t="shared" si="13" ref="P10:Y25">IF(AND($D10&gt;P$7,$D10&lt;=P$8),1,0)</f>
        <v>0</v>
      </c>
      <c r="Q10">
        <f t="shared" si="13"/>
        <v>0</v>
      </c>
      <c r="R10">
        <f t="shared" si="13"/>
        <v>0</v>
      </c>
      <c r="S10">
        <f t="shared" si="13"/>
        <v>0</v>
      </c>
      <c r="T10">
        <f t="shared" si="13"/>
        <v>0</v>
      </c>
      <c r="U10">
        <f t="shared" si="13"/>
        <v>0</v>
      </c>
      <c r="V10">
        <f t="shared" si="13"/>
        <v>0</v>
      </c>
      <c r="W10">
        <f t="shared" si="13"/>
        <v>0</v>
      </c>
      <c r="X10">
        <f t="shared" si="13"/>
        <v>0</v>
      </c>
      <c r="Y10">
        <f t="shared" si="13"/>
        <v>0</v>
      </c>
      <c r="Z10">
        <f aca="true" t="shared" si="14" ref="Z10:AI25">IF(AND($D10&gt;Z$7,$D10&lt;=Z$8),1,0)</f>
        <v>0</v>
      </c>
      <c r="AA10">
        <f t="shared" si="14"/>
        <v>0</v>
      </c>
      <c r="AB10">
        <f t="shared" si="14"/>
        <v>0</v>
      </c>
      <c r="AC10">
        <f t="shared" si="14"/>
        <v>0</v>
      </c>
      <c r="AD10">
        <f t="shared" si="14"/>
        <v>0</v>
      </c>
      <c r="AE10">
        <f t="shared" si="14"/>
        <v>0</v>
      </c>
      <c r="AF10">
        <f t="shared" si="14"/>
        <v>0</v>
      </c>
      <c r="AG10">
        <f t="shared" si="14"/>
        <v>0</v>
      </c>
      <c r="AH10">
        <f t="shared" si="14"/>
        <v>0</v>
      </c>
      <c r="AI10">
        <f t="shared" si="14"/>
        <v>0</v>
      </c>
      <c r="AJ10">
        <f aca="true" t="shared" si="15" ref="AJ10:AS25">IF(AND($D10&gt;AJ$7,$D10&lt;=AJ$8),1,0)</f>
        <v>0</v>
      </c>
      <c r="AK10">
        <f t="shared" si="15"/>
        <v>0</v>
      </c>
      <c r="AL10">
        <f t="shared" si="15"/>
        <v>0</v>
      </c>
      <c r="AM10">
        <f t="shared" si="15"/>
        <v>0</v>
      </c>
      <c r="AN10">
        <f t="shared" si="15"/>
        <v>0</v>
      </c>
      <c r="AO10">
        <f t="shared" si="15"/>
        <v>0</v>
      </c>
      <c r="AP10">
        <f t="shared" si="15"/>
        <v>0</v>
      </c>
      <c r="AQ10">
        <f t="shared" si="15"/>
        <v>0</v>
      </c>
      <c r="AR10">
        <f t="shared" si="15"/>
        <v>0</v>
      </c>
      <c r="AS10">
        <f t="shared" si="15"/>
        <v>0</v>
      </c>
      <c r="AT10">
        <f aca="true" t="shared" si="16" ref="AT10:BC25">IF(AND($D10&gt;AT$7,$D10&lt;=AT$8),1,0)</f>
        <v>0</v>
      </c>
      <c r="AU10">
        <f t="shared" si="16"/>
        <v>0</v>
      </c>
      <c r="AV10">
        <f t="shared" si="16"/>
        <v>0</v>
      </c>
      <c r="AW10">
        <f t="shared" si="16"/>
        <v>0</v>
      </c>
      <c r="AX10">
        <f t="shared" si="16"/>
        <v>0</v>
      </c>
      <c r="AY10">
        <f t="shared" si="16"/>
        <v>0</v>
      </c>
      <c r="AZ10">
        <f t="shared" si="16"/>
        <v>0</v>
      </c>
      <c r="BA10">
        <f t="shared" si="16"/>
        <v>0</v>
      </c>
      <c r="BB10">
        <f t="shared" si="16"/>
        <v>0</v>
      </c>
      <c r="BC10">
        <f t="shared" si="16"/>
        <v>0</v>
      </c>
      <c r="BD10">
        <f aca="true" t="shared" si="17" ref="BD10:BM25">IF(AND($D10&gt;BD$7,$D10&lt;=BD$8),1,0)</f>
        <v>0</v>
      </c>
      <c r="BE10">
        <f t="shared" si="17"/>
        <v>0</v>
      </c>
      <c r="BF10">
        <f t="shared" si="17"/>
        <v>0</v>
      </c>
      <c r="BG10">
        <f t="shared" si="17"/>
        <v>0</v>
      </c>
      <c r="BH10">
        <f t="shared" si="17"/>
        <v>0</v>
      </c>
      <c r="BI10">
        <f t="shared" si="17"/>
        <v>0</v>
      </c>
      <c r="BJ10">
        <f t="shared" si="17"/>
        <v>0</v>
      </c>
      <c r="BK10">
        <f t="shared" si="17"/>
        <v>0</v>
      </c>
      <c r="BL10">
        <f t="shared" si="17"/>
        <v>0</v>
      </c>
      <c r="BM10">
        <f t="shared" si="17"/>
        <v>0</v>
      </c>
      <c r="BN10">
        <f aca="true" t="shared" si="18" ref="BN10:BW25">IF(AND($D10&gt;BN$7,$D10&lt;=BN$8),1,0)</f>
        <v>0</v>
      </c>
      <c r="BO10">
        <f t="shared" si="18"/>
        <v>0</v>
      </c>
      <c r="BP10">
        <f t="shared" si="18"/>
        <v>0</v>
      </c>
      <c r="BQ10">
        <f t="shared" si="18"/>
        <v>0</v>
      </c>
      <c r="BR10">
        <f t="shared" si="18"/>
        <v>0</v>
      </c>
      <c r="BS10">
        <f t="shared" si="18"/>
        <v>0</v>
      </c>
      <c r="BT10">
        <f t="shared" si="18"/>
        <v>0</v>
      </c>
      <c r="BU10">
        <f t="shared" si="18"/>
        <v>0</v>
      </c>
      <c r="BV10">
        <f t="shared" si="18"/>
        <v>0</v>
      </c>
      <c r="BW10">
        <f t="shared" si="18"/>
        <v>0</v>
      </c>
      <c r="BX10">
        <f aca="true" t="shared" si="19" ref="BX10:CG25">IF(AND($D10&gt;BX$7,$D10&lt;=BX$8),1,0)</f>
        <v>0</v>
      </c>
      <c r="BY10">
        <f t="shared" si="19"/>
        <v>0</v>
      </c>
      <c r="BZ10">
        <f t="shared" si="19"/>
        <v>0</v>
      </c>
      <c r="CA10">
        <f t="shared" si="19"/>
        <v>0</v>
      </c>
      <c r="CB10">
        <f t="shared" si="19"/>
        <v>0</v>
      </c>
      <c r="CC10">
        <f t="shared" si="19"/>
        <v>0</v>
      </c>
      <c r="CD10">
        <f t="shared" si="19"/>
        <v>0</v>
      </c>
      <c r="CE10">
        <f t="shared" si="19"/>
        <v>0</v>
      </c>
      <c r="CF10">
        <f t="shared" si="19"/>
        <v>0</v>
      </c>
      <c r="CG10">
        <f t="shared" si="19"/>
        <v>0</v>
      </c>
      <c r="CH10">
        <f aca="true" t="shared" si="20" ref="CH10:CQ25">IF(AND($D10&gt;CH$7,$D10&lt;=CH$8),1,0)</f>
        <v>0</v>
      </c>
      <c r="CI10">
        <f t="shared" si="20"/>
        <v>0</v>
      </c>
      <c r="CJ10">
        <f t="shared" si="20"/>
        <v>0</v>
      </c>
      <c r="CK10">
        <f t="shared" si="20"/>
        <v>0</v>
      </c>
      <c r="CL10">
        <f t="shared" si="20"/>
        <v>0</v>
      </c>
      <c r="CM10">
        <f t="shared" si="20"/>
        <v>0</v>
      </c>
      <c r="CN10">
        <f t="shared" si="20"/>
        <v>0</v>
      </c>
      <c r="CO10">
        <f t="shared" si="20"/>
        <v>0</v>
      </c>
      <c r="CP10">
        <f t="shared" si="20"/>
        <v>0</v>
      </c>
      <c r="CQ10">
        <f t="shared" si="20"/>
        <v>0</v>
      </c>
      <c r="CR10">
        <f aca="true" t="shared" si="21" ref="CR10:DA25">IF(AND($D10&gt;CR$7,$D10&lt;=CR$8),1,0)</f>
        <v>0</v>
      </c>
      <c r="CS10">
        <f t="shared" si="21"/>
        <v>0</v>
      </c>
      <c r="CT10">
        <f t="shared" si="21"/>
        <v>0</v>
      </c>
      <c r="CU10">
        <f t="shared" si="21"/>
        <v>0</v>
      </c>
      <c r="CV10">
        <f t="shared" si="21"/>
        <v>0</v>
      </c>
      <c r="CW10">
        <f t="shared" si="21"/>
        <v>0</v>
      </c>
      <c r="CX10">
        <f t="shared" si="21"/>
        <v>0</v>
      </c>
      <c r="CY10">
        <f t="shared" si="21"/>
        <v>0</v>
      </c>
      <c r="CZ10">
        <f t="shared" si="21"/>
        <v>0</v>
      </c>
      <c r="DA10">
        <f t="shared" si="21"/>
        <v>0</v>
      </c>
    </row>
    <row r="11" spans="1:105" ht="12.75">
      <c r="A11" t="s">
        <v>88</v>
      </c>
      <c r="B11" s="33">
        <f>QUARTILE(D10:D176,2)</f>
        <v>1.1480761663759445</v>
      </c>
      <c r="C11">
        <v>2</v>
      </c>
      <c r="D11">
        <f>IF($D$7=$A$21,Daten!E5,IF($D$7=$A$22,Daten!F5,IF($D$7=$A$23,Daten!I5,IF($D$7=$A$24,Daten!K5,IF($D$7=$A$25,Daten!L5,Daten!J5)))))</f>
        <v>0.9245999016767832</v>
      </c>
      <c r="F11">
        <f t="shared" si="12"/>
        <v>1</v>
      </c>
      <c r="G11">
        <f t="shared" si="12"/>
        <v>0</v>
      </c>
      <c r="H11">
        <f t="shared" si="12"/>
        <v>0</v>
      </c>
      <c r="I11">
        <f t="shared" si="12"/>
        <v>0</v>
      </c>
      <c r="J11">
        <f t="shared" si="12"/>
        <v>0</v>
      </c>
      <c r="K11">
        <f t="shared" si="12"/>
        <v>0</v>
      </c>
      <c r="L11">
        <f t="shared" si="12"/>
        <v>0</v>
      </c>
      <c r="M11">
        <f t="shared" si="12"/>
        <v>0</v>
      </c>
      <c r="N11">
        <f t="shared" si="12"/>
        <v>0</v>
      </c>
      <c r="O11">
        <f t="shared" si="12"/>
        <v>0</v>
      </c>
      <c r="P11">
        <f t="shared" si="13"/>
        <v>0</v>
      </c>
      <c r="Q11">
        <f t="shared" si="13"/>
        <v>0</v>
      </c>
      <c r="R11">
        <f t="shared" si="13"/>
        <v>0</v>
      </c>
      <c r="S11">
        <f t="shared" si="13"/>
        <v>0</v>
      </c>
      <c r="T11">
        <f t="shared" si="13"/>
        <v>0</v>
      </c>
      <c r="U11">
        <f t="shared" si="13"/>
        <v>0</v>
      </c>
      <c r="V11">
        <f t="shared" si="13"/>
        <v>0</v>
      </c>
      <c r="W11">
        <f t="shared" si="13"/>
        <v>0</v>
      </c>
      <c r="X11">
        <f t="shared" si="13"/>
        <v>0</v>
      </c>
      <c r="Y11">
        <f t="shared" si="13"/>
        <v>0</v>
      </c>
      <c r="Z11">
        <f t="shared" si="14"/>
        <v>0</v>
      </c>
      <c r="AA11">
        <f t="shared" si="14"/>
        <v>0</v>
      </c>
      <c r="AB11">
        <f t="shared" si="14"/>
        <v>0</v>
      </c>
      <c r="AC11">
        <f t="shared" si="14"/>
        <v>0</v>
      </c>
      <c r="AD11">
        <f t="shared" si="14"/>
        <v>0</v>
      </c>
      <c r="AE11">
        <f t="shared" si="14"/>
        <v>0</v>
      </c>
      <c r="AF11">
        <f t="shared" si="14"/>
        <v>0</v>
      </c>
      <c r="AG11">
        <f t="shared" si="14"/>
        <v>0</v>
      </c>
      <c r="AH11">
        <f t="shared" si="14"/>
        <v>0</v>
      </c>
      <c r="AI11">
        <f t="shared" si="14"/>
        <v>0</v>
      </c>
      <c r="AJ11">
        <f t="shared" si="15"/>
        <v>0</v>
      </c>
      <c r="AK11">
        <f t="shared" si="15"/>
        <v>0</v>
      </c>
      <c r="AL11">
        <f t="shared" si="15"/>
        <v>0</v>
      </c>
      <c r="AM11">
        <f t="shared" si="15"/>
        <v>0</v>
      </c>
      <c r="AN11">
        <f t="shared" si="15"/>
        <v>0</v>
      </c>
      <c r="AO11">
        <f t="shared" si="15"/>
        <v>0</v>
      </c>
      <c r="AP11">
        <f t="shared" si="15"/>
        <v>0</v>
      </c>
      <c r="AQ11">
        <f t="shared" si="15"/>
        <v>0</v>
      </c>
      <c r="AR11">
        <f t="shared" si="15"/>
        <v>0</v>
      </c>
      <c r="AS11">
        <f t="shared" si="15"/>
        <v>0</v>
      </c>
      <c r="AT11">
        <f t="shared" si="16"/>
        <v>0</v>
      </c>
      <c r="AU11">
        <f t="shared" si="16"/>
        <v>0</v>
      </c>
      <c r="AV11">
        <f t="shared" si="16"/>
        <v>0</v>
      </c>
      <c r="AW11">
        <f t="shared" si="16"/>
        <v>0</v>
      </c>
      <c r="AX11">
        <f t="shared" si="16"/>
        <v>0</v>
      </c>
      <c r="AY11">
        <f t="shared" si="16"/>
        <v>0</v>
      </c>
      <c r="AZ11">
        <f t="shared" si="16"/>
        <v>0</v>
      </c>
      <c r="BA11">
        <f t="shared" si="16"/>
        <v>0</v>
      </c>
      <c r="BB11">
        <f t="shared" si="16"/>
        <v>0</v>
      </c>
      <c r="BC11">
        <f t="shared" si="16"/>
        <v>0</v>
      </c>
      <c r="BD11">
        <f t="shared" si="17"/>
        <v>0</v>
      </c>
      <c r="BE11">
        <f t="shared" si="17"/>
        <v>0</v>
      </c>
      <c r="BF11">
        <f t="shared" si="17"/>
        <v>0</v>
      </c>
      <c r="BG11">
        <f t="shared" si="17"/>
        <v>0</v>
      </c>
      <c r="BH11">
        <f t="shared" si="17"/>
        <v>0</v>
      </c>
      <c r="BI11">
        <f t="shared" si="17"/>
        <v>0</v>
      </c>
      <c r="BJ11">
        <f t="shared" si="17"/>
        <v>0</v>
      </c>
      <c r="BK11">
        <f t="shared" si="17"/>
        <v>0</v>
      </c>
      <c r="BL11">
        <f t="shared" si="17"/>
        <v>0</v>
      </c>
      <c r="BM11">
        <f t="shared" si="17"/>
        <v>0</v>
      </c>
      <c r="BN11">
        <f t="shared" si="18"/>
        <v>0</v>
      </c>
      <c r="BO11">
        <f t="shared" si="18"/>
        <v>0</v>
      </c>
      <c r="BP11">
        <f t="shared" si="18"/>
        <v>0</v>
      </c>
      <c r="BQ11">
        <f t="shared" si="18"/>
        <v>0</v>
      </c>
      <c r="BR11">
        <f t="shared" si="18"/>
        <v>0</v>
      </c>
      <c r="BS11">
        <f t="shared" si="18"/>
        <v>0</v>
      </c>
      <c r="BT11">
        <f t="shared" si="18"/>
        <v>0</v>
      </c>
      <c r="BU11">
        <f t="shared" si="18"/>
        <v>0</v>
      </c>
      <c r="BV11">
        <f t="shared" si="18"/>
        <v>0</v>
      </c>
      <c r="BW11">
        <f t="shared" si="18"/>
        <v>0</v>
      </c>
      <c r="BX11">
        <f t="shared" si="19"/>
        <v>0</v>
      </c>
      <c r="BY11">
        <f t="shared" si="19"/>
        <v>0</v>
      </c>
      <c r="BZ11">
        <f t="shared" si="19"/>
        <v>0</v>
      </c>
      <c r="CA11">
        <f t="shared" si="19"/>
        <v>0</v>
      </c>
      <c r="CB11">
        <f t="shared" si="19"/>
        <v>0</v>
      </c>
      <c r="CC11">
        <f t="shared" si="19"/>
        <v>0</v>
      </c>
      <c r="CD11">
        <f t="shared" si="19"/>
        <v>0</v>
      </c>
      <c r="CE11">
        <f t="shared" si="19"/>
        <v>0</v>
      </c>
      <c r="CF11">
        <f t="shared" si="19"/>
        <v>0</v>
      </c>
      <c r="CG11">
        <f t="shared" si="19"/>
        <v>0</v>
      </c>
      <c r="CH11">
        <f t="shared" si="20"/>
        <v>0</v>
      </c>
      <c r="CI11">
        <f t="shared" si="20"/>
        <v>0</v>
      </c>
      <c r="CJ11">
        <f t="shared" si="20"/>
        <v>0</v>
      </c>
      <c r="CK11">
        <f t="shared" si="20"/>
        <v>0</v>
      </c>
      <c r="CL11">
        <f t="shared" si="20"/>
        <v>0</v>
      </c>
      <c r="CM11">
        <f t="shared" si="20"/>
        <v>0</v>
      </c>
      <c r="CN11">
        <f t="shared" si="20"/>
        <v>0</v>
      </c>
      <c r="CO11">
        <f t="shared" si="20"/>
        <v>0</v>
      </c>
      <c r="CP11">
        <f t="shared" si="20"/>
        <v>0</v>
      </c>
      <c r="CQ11">
        <f t="shared" si="20"/>
        <v>0</v>
      </c>
      <c r="CR11">
        <f t="shared" si="21"/>
        <v>0</v>
      </c>
      <c r="CS11">
        <f t="shared" si="21"/>
        <v>0</v>
      </c>
      <c r="CT11">
        <f t="shared" si="21"/>
        <v>0</v>
      </c>
      <c r="CU11">
        <f t="shared" si="21"/>
        <v>0</v>
      </c>
      <c r="CV11">
        <f t="shared" si="21"/>
        <v>0</v>
      </c>
      <c r="CW11">
        <f t="shared" si="21"/>
        <v>0</v>
      </c>
      <c r="CX11">
        <f t="shared" si="21"/>
        <v>0</v>
      </c>
      <c r="CY11">
        <f t="shared" si="21"/>
        <v>0</v>
      </c>
      <c r="CZ11">
        <f t="shared" si="21"/>
        <v>0</v>
      </c>
      <c r="DA11">
        <f t="shared" si="21"/>
        <v>0</v>
      </c>
    </row>
    <row r="12" spans="1:105" ht="12.75">
      <c r="A12" t="s">
        <v>89</v>
      </c>
      <c r="B12" s="33">
        <f>QUARTILE(D10:D176,3)</f>
        <v>2.3674333273294703</v>
      </c>
      <c r="C12">
        <v>3</v>
      </c>
      <c r="D12">
        <f>IF($D$7=$A$21,Daten!E6,IF($D$7=$A$22,Daten!F6,IF($D$7=$A$23,Daten!I6,IF($D$7=$A$24,Daten!K6,IF($D$7=$A$25,Daten!L6,Daten!J6)))))</f>
        <v>0.3584647542015789</v>
      </c>
      <c r="F12">
        <f t="shared" si="12"/>
        <v>1</v>
      </c>
      <c r="G12">
        <f t="shared" si="12"/>
        <v>0</v>
      </c>
      <c r="H12">
        <f t="shared" si="12"/>
        <v>0</v>
      </c>
      <c r="I12">
        <f t="shared" si="12"/>
        <v>0</v>
      </c>
      <c r="J12">
        <f t="shared" si="12"/>
        <v>0</v>
      </c>
      <c r="K12">
        <f t="shared" si="12"/>
        <v>0</v>
      </c>
      <c r="L12">
        <f t="shared" si="12"/>
        <v>0</v>
      </c>
      <c r="M12">
        <f t="shared" si="12"/>
        <v>0</v>
      </c>
      <c r="N12">
        <f t="shared" si="12"/>
        <v>0</v>
      </c>
      <c r="O12">
        <f t="shared" si="12"/>
        <v>0</v>
      </c>
      <c r="P12">
        <f t="shared" si="13"/>
        <v>0</v>
      </c>
      <c r="Q12">
        <f t="shared" si="13"/>
        <v>0</v>
      </c>
      <c r="R12">
        <f t="shared" si="13"/>
        <v>0</v>
      </c>
      <c r="S12">
        <f t="shared" si="13"/>
        <v>0</v>
      </c>
      <c r="T12">
        <f t="shared" si="13"/>
        <v>0</v>
      </c>
      <c r="U12">
        <f t="shared" si="13"/>
        <v>0</v>
      </c>
      <c r="V12">
        <f t="shared" si="13"/>
        <v>0</v>
      </c>
      <c r="W12">
        <f t="shared" si="13"/>
        <v>0</v>
      </c>
      <c r="X12">
        <f t="shared" si="13"/>
        <v>0</v>
      </c>
      <c r="Y12">
        <f t="shared" si="13"/>
        <v>0</v>
      </c>
      <c r="Z12">
        <f t="shared" si="14"/>
        <v>0</v>
      </c>
      <c r="AA12">
        <f t="shared" si="14"/>
        <v>0</v>
      </c>
      <c r="AB12">
        <f t="shared" si="14"/>
        <v>0</v>
      </c>
      <c r="AC12">
        <f t="shared" si="14"/>
        <v>0</v>
      </c>
      <c r="AD12">
        <f t="shared" si="14"/>
        <v>0</v>
      </c>
      <c r="AE12">
        <f t="shared" si="14"/>
        <v>0</v>
      </c>
      <c r="AF12">
        <f t="shared" si="14"/>
        <v>0</v>
      </c>
      <c r="AG12">
        <f t="shared" si="14"/>
        <v>0</v>
      </c>
      <c r="AH12">
        <f t="shared" si="14"/>
        <v>0</v>
      </c>
      <c r="AI12">
        <f t="shared" si="14"/>
        <v>0</v>
      </c>
      <c r="AJ12">
        <f t="shared" si="15"/>
        <v>0</v>
      </c>
      <c r="AK12">
        <f t="shared" si="15"/>
        <v>0</v>
      </c>
      <c r="AL12">
        <f t="shared" si="15"/>
        <v>0</v>
      </c>
      <c r="AM12">
        <f t="shared" si="15"/>
        <v>0</v>
      </c>
      <c r="AN12">
        <f t="shared" si="15"/>
        <v>0</v>
      </c>
      <c r="AO12">
        <f t="shared" si="15"/>
        <v>0</v>
      </c>
      <c r="AP12">
        <f t="shared" si="15"/>
        <v>0</v>
      </c>
      <c r="AQ12">
        <f t="shared" si="15"/>
        <v>0</v>
      </c>
      <c r="AR12">
        <f t="shared" si="15"/>
        <v>0</v>
      </c>
      <c r="AS12">
        <f t="shared" si="15"/>
        <v>0</v>
      </c>
      <c r="AT12">
        <f t="shared" si="16"/>
        <v>0</v>
      </c>
      <c r="AU12">
        <f t="shared" si="16"/>
        <v>0</v>
      </c>
      <c r="AV12">
        <f t="shared" si="16"/>
        <v>0</v>
      </c>
      <c r="AW12">
        <f t="shared" si="16"/>
        <v>0</v>
      </c>
      <c r="AX12">
        <f t="shared" si="16"/>
        <v>0</v>
      </c>
      <c r="AY12">
        <f t="shared" si="16"/>
        <v>0</v>
      </c>
      <c r="AZ12">
        <f t="shared" si="16"/>
        <v>0</v>
      </c>
      <c r="BA12">
        <f t="shared" si="16"/>
        <v>0</v>
      </c>
      <c r="BB12">
        <f t="shared" si="16"/>
        <v>0</v>
      </c>
      <c r="BC12">
        <f t="shared" si="16"/>
        <v>0</v>
      </c>
      <c r="BD12">
        <f t="shared" si="17"/>
        <v>0</v>
      </c>
      <c r="BE12">
        <f t="shared" si="17"/>
        <v>0</v>
      </c>
      <c r="BF12">
        <f t="shared" si="17"/>
        <v>0</v>
      </c>
      <c r="BG12">
        <f t="shared" si="17"/>
        <v>0</v>
      </c>
      <c r="BH12">
        <f t="shared" si="17"/>
        <v>0</v>
      </c>
      <c r="BI12">
        <f t="shared" si="17"/>
        <v>0</v>
      </c>
      <c r="BJ12">
        <f t="shared" si="17"/>
        <v>0</v>
      </c>
      <c r="BK12">
        <f t="shared" si="17"/>
        <v>0</v>
      </c>
      <c r="BL12">
        <f t="shared" si="17"/>
        <v>0</v>
      </c>
      <c r="BM12">
        <f t="shared" si="17"/>
        <v>0</v>
      </c>
      <c r="BN12">
        <f t="shared" si="18"/>
        <v>0</v>
      </c>
      <c r="BO12">
        <f t="shared" si="18"/>
        <v>0</v>
      </c>
      <c r="BP12">
        <f t="shared" si="18"/>
        <v>0</v>
      </c>
      <c r="BQ12">
        <f t="shared" si="18"/>
        <v>0</v>
      </c>
      <c r="BR12">
        <f t="shared" si="18"/>
        <v>0</v>
      </c>
      <c r="BS12">
        <f t="shared" si="18"/>
        <v>0</v>
      </c>
      <c r="BT12">
        <f t="shared" si="18"/>
        <v>0</v>
      </c>
      <c r="BU12">
        <f t="shared" si="18"/>
        <v>0</v>
      </c>
      <c r="BV12">
        <f t="shared" si="18"/>
        <v>0</v>
      </c>
      <c r="BW12">
        <f t="shared" si="18"/>
        <v>0</v>
      </c>
      <c r="BX12">
        <f t="shared" si="19"/>
        <v>0</v>
      </c>
      <c r="BY12">
        <f t="shared" si="19"/>
        <v>0</v>
      </c>
      <c r="BZ12">
        <f t="shared" si="19"/>
        <v>0</v>
      </c>
      <c r="CA12">
        <f t="shared" si="19"/>
        <v>0</v>
      </c>
      <c r="CB12">
        <f t="shared" si="19"/>
        <v>0</v>
      </c>
      <c r="CC12">
        <f t="shared" si="19"/>
        <v>0</v>
      </c>
      <c r="CD12">
        <f t="shared" si="19"/>
        <v>0</v>
      </c>
      <c r="CE12">
        <f t="shared" si="19"/>
        <v>0</v>
      </c>
      <c r="CF12">
        <f t="shared" si="19"/>
        <v>0</v>
      </c>
      <c r="CG12">
        <f t="shared" si="19"/>
        <v>0</v>
      </c>
      <c r="CH12">
        <f t="shared" si="20"/>
        <v>0</v>
      </c>
      <c r="CI12">
        <f t="shared" si="20"/>
        <v>0</v>
      </c>
      <c r="CJ12">
        <f t="shared" si="20"/>
        <v>0</v>
      </c>
      <c r="CK12">
        <f t="shared" si="20"/>
        <v>0</v>
      </c>
      <c r="CL12">
        <f t="shared" si="20"/>
        <v>0</v>
      </c>
      <c r="CM12">
        <f t="shared" si="20"/>
        <v>0</v>
      </c>
      <c r="CN12">
        <f t="shared" si="20"/>
        <v>0</v>
      </c>
      <c r="CO12">
        <f t="shared" si="20"/>
        <v>0</v>
      </c>
      <c r="CP12">
        <f t="shared" si="20"/>
        <v>0</v>
      </c>
      <c r="CQ12">
        <f t="shared" si="20"/>
        <v>0</v>
      </c>
      <c r="CR12">
        <f t="shared" si="21"/>
        <v>0</v>
      </c>
      <c r="CS12">
        <f t="shared" si="21"/>
        <v>0</v>
      </c>
      <c r="CT12">
        <f t="shared" si="21"/>
        <v>0</v>
      </c>
      <c r="CU12">
        <f t="shared" si="21"/>
        <v>0</v>
      </c>
      <c r="CV12">
        <f t="shared" si="21"/>
        <v>0</v>
      </c>
      <c r="CW12">
        <f t="shared" si="21"/>
        <v>0</v>
      </c>
      <c r="CX12">
        <f t="shared" si="21"/>
        <v>0</v>
      </c>
      <c r="CY12">
        <f t="shared" si="21"/>
        <v>0</v>
      </c>
      <c r="CZ12">
        <f t="shared" si="21"/>
        <v>0</v>
      </c>
      <c r="DA12">
        <f t="shared" si="21"/>
        <v>0</v>
      </c>
    </row>
    <row r="13" spans="1:105" ht="12.75">
      <c r="A13" t="s">
        <v>90</v>
      </c>
      <c r="B13" s="33">
        <f>PERCENTILE(D10:D176,0.95)</f>
        <v>7.5121581912925155</v>
      </c>
      <c r="C13">
        <v>4</v>
      </c>
      <c r="D13">
        <f>IF($D$7=$A$21,Daten!E7,IF($D$7=$A$22,Daten!F7,IF($D$7=$A$23,Daten!I7,IF($D$7=$A$24,Daten!K7,IF($D$7=$A$25,Daten!L7,Daten!J7)))))</f>
        <v>0.5416645030733496</v>
      </c>
      <c r="F13">
        <f t="shared" si="12"/>
        <v>1</v>
      </c>
      <c r="G13">
        <f t="shared" si="12"/>
        <v>0</v>
      </c>
      <c r="H13">
        <f t="shared" si="12"/>
        <v>0</v>
      </c>
      <c r="I13">
        <f t="shared" si="12"/>
        <v>0</v>
      </c>
      <c r="J13">
        <f t="shared" si="12"/>
        <v>0</v>
      </c>
      <c r="K13">
        <f t="shared" si="12"/>
        <v>0</v>
      </c>
      <c r="L13">
        <f t="shared" si="12"/>
        <v>0</v>
      </c>
      <c r="M13">
        <f t="shared" si="12"/>
        <v>0</v>
      </c>
      <c r="N13">
        <f t="shared" si="12"/>
        <v>0</v>
      </c>
      <c r="O13">
        <f t="shared" si="12"/>
        <v>0</v>
      </c>
      <c r="P13">
        <f t="shared" si="13"/>
        <v>0</v>
      </c>
      <c r="Q13">
        <f t="shared" si="13"/>
        <v>0</v>
      </c>
      <c r="R13">
        <f t="shared" si="13"/>
        <v>0</v>
      </c>
      <c r="S13">
        <f t="shared" si="13"/>
        <v>0</v>
      </c>
      <c r="T13">
        <f t="shared" si="13"/>
        <v>0</v>
      </c>
      <c r="U13">
        <f t="shared" si="13"/>
        <v>0</v>
      </c>
      <c r="V13">
        <f t="shared" si="13"/>
        <v>0</v>
      </c>
      <c r="W13">
        <f t="shared" si="13"/>
        <v>0</v>
      </c>
      <c r="X13">
        <f t="shared" si="13"/>
        <v>0</v>
      </c>
      <c r="Y13">
        <f t="shared" si="13"/>
        <v>0</v>
      </c>
      <c r="Z13">
        <f t="shared" si="14"/>
        <v>0</v>
      </c>
      <c r="AA13">
        <f t="shared" si="14"/>
        <v>0</v>
      </c>
      <c r="AB13">
        <f t="shared" si="14"/>
        <v>0</v>
      </c>
      <c r="AC13">
        <f t="shared" si="14"/>
        <v>0</v>
      </c>
      <c r="AD13">
        <f t="shared" si="14"/>
        <v>0</v>
      </c>
      <c r="AE13">
        <f t="shared" si="14"/>
        <v>0</v>
      </c>
      <c r="AF13">
        <f t="shared" si="14"/>
        <v>0</v>
      </c>
      <c r="AG13">
        <f t="shared" si="14"/>
        <v>0</v>
      </c>
      <c r="AH13">
        <f t="shared" si="14"/>
        <v>0</v>
      </c>
      <c r="AI13">
        <f t="shared" si="14"/>
        <v>0</v>
      </c>
      <c r="AJ13">
        <f t="shared" si="15"/>
        <v>0</v>
      </c>
      <c r="AK13">
        <f t="shared" si="15"/>
        <v>0</v>
      </c>
      <c r="AL13">
        <f t="shared" si="15"/>
        <v>0</v>
      </c>
      <c r="AM13">
        <f t="shared" si="15"/>
        <v>0</v>
      </c>
      <c r="AN13">
        <f t="shared" si="15"/>
        <v>0</v>
      </c>
      <c r="AO13">
        <f t="shared" si="15"/>
        <v>0</v>
      </c>
      <c r="AP13">
        <f t="shared" si="15"/>
        <v>0</v>
      </c>
      <c r="AQ13">
        <f t="shared" si="15"/>
        <v>0</v>
      </c>
      <c r="AR13">
        <f t="shared" si="15"/>
        <v>0</v>
      </c>
      <c r="AS13">
        <f t="shared" si="15"/>
        <v>0</v>
      </c>
      <c r="AT13">
        <f t="shared" si="16"/>
        <v>0</v>
      </c>
      <c r="AU13">
        <f t="shared" si="16"/>
        <v>0</v>
      </c>
      <c r="AV13">
        <f t="shared" si="16"/>
        <v>0</v>
      </c>
      <c r="AW13">
        <f t="shared" si="16"/>
        <v>0</v>
      </c>
      <c r="AX13">
        <f t="shared" si="16"/>
        <v>0</v>
      </c>
      <c r="AY13">
        <f t="shared" si="16"/>
        <v>0</v>
      </c>
      <c r="AZ13">
        <f t="shared" si="16"/>
        <v>0</v>
      </c>
      <c r="BA13">
        <f t="shared" si="16"/>
        <v>0</v>
      </c>
      <c r="BB13">
        <f t="shared" si="16"/>
        <v>0</v>
      </c>
      <c r="BC13">
        <f t="shared" si="16"/>
        <v>0</v>
      </c>
      <c r="BD13">
        <f t="shared" si="17"/>
        <v>0</v>
      </c>
      <c r="BE13">
        <f t="shared" si="17"/>
        <v>0</v>
      </c>
      <c r="BF13">
        <f t="shared" si="17"/>
        <v>0</v>
      </c>
      <c r="BG13">
        <f t="shared" si="17"/>
        <v>0</v>
      </c>
      <c r="BH13">
        <f t="shared" si="17"/>
        <v>0</v>
      </c>
      <c r="BI13">
        <f t="shared" si="17"/>
        <v>0</v>
      </c>
      <c r="BJ13">
        <f t="shared" si="17"/>
        <v>0</v>
      </c>
      <c r="BK13">
        <f t="shared" si="17"/>
        <v>0</v>
      </c>
      <c r="BL13">
        <f t="shared" si="17"/>
        <v>0</v>
      </c>
      <c r="BM13">
        <f t="shared" si="17"/>
        <v>0</v>
      </c>
      <c r="BN13">
        <f t="shared" si="18"/>
        <v>0</v>
      </c>
      <c r="BO13">
        <f t="shared" si="18"/>
        <v>0</v>
      </c>
      <c r="BP13">
        <f t="shared" si="18"/>
        <v>0</v>
      </c>
      <c r="BQ13">
        <f t="shared" si="18"/>
        <v>0</v>
      </c>
      <c r="BR13">
        <f t="shared" si="18"/>
        <v>0</v>
      </c>
      <c r="BS13">
        <f t="shared" si="18"/>
        <v>0</v>
      </c>
      <c r="BT13">
        <f t="shared" si="18"/>
        <v>0</v>
      </c>
      <c r="BU13">
        <f t="shared" si="18"/>
        <v>0</v>
      </c>
      <c r="BV13">
        <f t="shared" si="18"/>
        <v>0</v>
      </c>
      <c r="BW13">
        <f t="shared" si="18"/>
        <v>0</v>
      </c>
      <c r="BX13">
        <f t="shared" si="19"/>
        <v>0</v>
      </c>
      <c r="BY13">
        <f t="shared" si="19"/>
        <v>0</v>
      </c>
      <c r="BZ13">
        <f t="shared" si="19"/>
        <v>0</v>
      </c>
      <c r="CA13">
        <f t="shared" si="19"/>
        <v>0</v>
      </c>
      <c r="CB13">
        <f t="shared" si="19"/>
        <v>0</v>
      </c>
      <c r="CC13">
        <f t="shared" si="19"/>
        <v>0</v>
      </c>
      <c r="CD13">
        <f t="shared" si="19"/>
        <v>0</v>
      </c>
      <c r="CE13">
        <f t="shared" si="19"/>
        <v>0</v>
      </c>
      <c r="CF13">
        <f t="shared" si="19"/>
        <v>0</v>
      </c>
      <c r="CG13">
        <f t="shared" si="19"/>
        <v>0</v>
      </c>
      <c r="CH13">
        <f t="shared" si="20"/>
        <v>0</v>
      </c>
      <c r="CI13">
        <f t="shared" si="20"/>
        <v>0</v>
      </c>
      <c r="CJ13">
        <f t="shared" si="20"/>
        <v>0</v>
      </c>
      <c r="CK13">
        <f t="shared" si="20"/>
        <v>0</v>
      </c>
      <c r="CL13">
        <f t="shared" si="20"/>
        <v>0</v>
      </c>
      <c r="CM13">
        <f t="shared" si="20"/>
        <v>0</v>
      </c>
      <c r="CN13">
        <f t="shared" si="20"/>
        <v>0</v>
      </c>
      <c r="CO13">
        <f t="shared" si="20"/>
        <v>0</v>
      </c>
      <c r="CP13">
        <f t="shared" si="20"/>
        <v>0</v>
      </c>
      <c r="CQ13">
        <f t="shared" si="20"/>
        <v>0</v>
      </c>
      <c r="CR13">
        <f t="shared" si="21"/>
        <v>0</v>
      </c>
      <c r="CS13">
        <f t="shared" si="21"/>
        <v>0</v>
      </c>
      <c r="CT13">
        <f t="shared" si="21"/>
        <v>0</v>
      </c>
      <c r="CU13">
        <f t="shared" si="21"/>
        <v>0</v>
      </c>
      <c r="CV13">
        <f t="shared" si="21"/>
        <v>0</v>
      </c>
      <c r="CW13">
        <f t="shared" si="21"/>
        <v>0</v>
      </c>
      <c r="CX13">
        <f t="shared" si="21"/>
        <v>0</v>
      </c>
      <c r="CY13">
        <f t="shared" si="21"/>
        <v>0</v>
      </c>
      <c r="CZ13">
        <f t="shared" si="21"/>
        <v>0</v>
      </c>
      <c r="DA13">
        <f t="shared" si="21"/>
        <v>0</v>
      </c>
    </row>
    <row r="14" spans="1:105" ht="12.75">
      <c r="A14" t="s">
        <v>91</v>
      </c>
      <c r="B14" s="33">
        <f>QUARTILE(D10:D176,4)</f>
        <v>17.877699392778258</v>
      </c>
      <c r="C14">
        <v>5</v>
      </c>
      <c r="D14">
        <f>IF($D$7=$A$21,Daten!E8,IF($D$7=$A$22,Daten!F8,IF($D$7=$A$23,Daten!I8,IF($D$7=$A$24,Daten!K8,IF($D$7=$A$25,Daten!L8,Daten!J8)))))</f>
        <v>1.515137896137115</v>
      </c>
      <c r="F14">
        <f t="shared" si="12"/>
        <v>1</v>
      </c>
      <c r="G14">
        <f t="shared" si="12"/>
        <v>0</v>
      </c>
      <c r="H14">
        <f t="shared" si="12"/>
        <v>0</v>
      </c>
      <c r="I14">
        <f t="shared" si="12"/>
        <v>0</v>
      </c>
      <c r="J14">
        <f t="shared" si="12"/>
        <v>0</v>
      </c>
      <c r="K14">
        <f t="shared" si="12"/>
        <v>0</v>
      </c>
      <c r="L14">
        <f t="shared" si="12"/>
        <v>0</v>
      </c>
      <c r="M14">
        <f t="shared" si="12"/>
        <v>0</v>
      </c>
      <c r="N14">
        <f t="shared" si="12"/>
        <v>0</v>
      </c>
      <c r="O14">
        <f t="shared" si="12"/>
        <v>0</v>
      </c>
      <c r="P14">
        <f t="shared" si="13"/>
        <v>0</v>
      </c>
      <c r="Q14">
        <f t="shared" si="13"/>
        <v>0</v>
      </c>
      <c r="R14">
        <f t="shared" si="13"/>
        <v>0</v>
      </c>
      <c r="S14">
        <f t="shared" si="13"/>
        <v>0</v>
      </c>
      <c r="T14">
        <f t="shared" si="13"/>
        <v>0</v>
      </c>
      <c r="U14">
        <f t="shared" si="13"/>
        <v>0</v>
      </c>
      <c r="V14">
        <f t="shared" si="13"/>
        <v>0</v>
      </c>
      <c r="W14">
        <f t="shared" si="13"/>
        <v>0</v>
      </c>
      <c r="X14">
        <f t="shared" si="13"/>
        <v>0</v>
      </c>
      <c r="Y14">
        <f t="shared" si="13"/>
        <v>0</v>
      </c>
      <c r="Z14">
        <f t="shared" si="14"/>
        <v>0</v>
      </c>
      <c r="AA14">
        <f t="shared" si="14"/>
        <v>0</v>
      </c>
      <c r="AB14">
        <f t="shared" si="14"/>
        <v>0</v>
      </c>
      <c r="AC14">
        <f t="shared" si="14"/>
        <v>0</v>
      </c>
      <c r="AD14">
        <f t="shared" si="14"/>
        <v>0</v>
      </c>
      <c r="AE14">
        <f t="shared" si="14"/>
        <v>0</v>
      </c>
      <c r="AF14">
        <f t="shared" si="14"/>
        <v>0</v>
      </c>
      <c r="AG14">
        <f t="shared" si="14"/>
        <v>0</v>
      </c>
      <c r="AH14">
        <f t="shared" si="14"/>
        <v>0</v>
      </c>
      <c r="AI14">
        <f t="shared" si="14"/>
        <v>0</v>
      </c>
      <c r="AJ14">
        <f t="shared" si="15"/>
        <v>0</v>
      </c>
      <c r="AK14">
        <f t="shared" si="15"/>
        <v>0</v>
      </c>
      <c r="AL14">
        <f t="shared" si="15"/>
        <v>0</v>
      </c>
      <c r="AM14">
        <f t="shared" si="15"/>
        <v>0</v>
      </c>
      <c r="AN14">
        <f t="shared" si="15"/>
        <v>0</v>
      </c>
      <c r="AO14">
        <f t="shared" si="15"/>
        <v>0</v>
      </c>
      <c r="AP14">
        <f t="shared" si="15"/>
        <v>0</v>
      </c>
      <c r="AQ14">
        <f t="shared" si="15"/>
        <v>0</v>
      </c>
      <c r="AR14">
        <f t="shared" si="15"/>
        <v>0</v>
      </c>
      <c r="AS14">
        <f t="shared" si="15"/>
        <v>0</v>
      </c>
      <c r="AT14">
        <f t="shared" si="16"/>
        <v>0</v>
      </c>
      <c r="AU14">
        <f t="shared" si="16"/>
        <v>0</v>
      </c>
      <c r="AV14">
        <f t="shared" si="16"/>
        <v>0</v>
      </c>
      <c r="AW14">
        <f t="shared" si="16"/>
        <v>0</v>
      </c>
      <c r="AX14">
        <f t="shared" si="16"/>
        <v>0</v>
      </c>
      <c r="AY14">
        <f t="shared" si="16"/>
        <v>0</v>
      </c>
      <c r="AZ14">
        <f t="shared" si="16"/>
        <v>0</v>
      </c>
      <c r="BA14">
        <f t="shared" si="16"/>
        <v>0</v>
      </c>
      <c r="BB14">
        <f t="shared" si="16"/>
        <v>0</v>
      </c>
      <c r="BC14">
        <f t="shared" si="16"/>
        <v>0</v>
      </c>
      <c r="BD14">
        <f t="shared" si="17"/>
        <v>0</v>
      </c>
      <c r="BE14">
        <f t="shared" si="17"/>
        <v>0</v>
      </c>
      <c r="BF14">
        <f t="shared" si="17"/>
        <v>0</v>
      </c>
      <c r="BG14">
        <f t="shared" si="17"/>
        <v>0</v>
      </c>
      <c r="BH14">
        <f t="shared" si="17"/>
        <v>0</v>
      </c>
      <c r="BI14">
        <f t="shared" si="17"/>
        <v>0</v>
      </c>
      <c r="BJ14">
        <f t="shared" si="17"/>
        <v>0</v>
      </c>
      <c r="BK14">
        <f t="shared" si="17"/>
        <v>0</v>
      </c>
      <c r="BL14">
        <f t="shared" si="17"/>
        <v>0</v>
      </c>
      <c r="BM14">
        <f t="shared" si="17"/>
        <v>0</v>
      </c>
      <c r="BN14">
        <f t="shared" si="18"/>
        <v>0</v>
      </c>
      <c r="BO14">
        <f t="shared" si="18"/>
        <v>0</v>
      </c>
      <c r="BP14">
        <f t="shared" si="18"/>
        <v>0</v>
      </c>
      <c r="BQ14">
        <f t="shared" si="18"/>
        <v>0</v>
      </c>
      <c r="BR14">
        <f t="shared" si="18"/>
        <v>0</v>
      </c>
      <c r="BS14">
        <f t="shared" si="18"/>
        <v>0</v>
      </c>
      <c r="BT14">
        <f t="shared" si="18"/>
        <v>0</v>
      </c>
      <c r="BU14">
        <f t="shared" si="18"/>
        <v>0</v>
      </c>
      <c r="BV14">
        <f t="shared" si="18"/>
        <v>0</v>
      </c>
      <c r="BW14">
        <f t="shared" si="18"/>
        <v>0</v>
      </c>
      <c r="BX14">
        <f t="shared" si="19"/>
        <v>0</v>
      </c>
      <c r="BY14">
        <f t="shared" si="19"/>
        <v>0</v>
      </c>
      <c r="BZ14">
        <f t="shared" si="19"/>
        <v>0</v>
      </c>
      <c r="CA14">
        <f t="shared" si="19"/>
        <v>0</v>
      </c>
      <c r="CB14">
        <f t="shared" si="19"/>
        <v>0</v>
      </c>
      <c r="CC14">
        <f t="shared" si="19"/>
        <v>0</v>
      </c>
      <c r="CD14">
        <f t="shared" si="19"/>
        <v>0</v>
      </c>
      <c r="CE14">
        <f t="shared" si="19"/>
        <v>0</v>
      </c>
      <c r="CF14">
        <f t="shared" si="19"/>
        <v>0</v>
      </c>
      <c r="CG14">
        <f t="shared" si="19"/>
        <v>0</v>
      </c>
      <c r="CH14">
        <f t="shared" si="20"/>
        <v>0</v>
      </c>
      <c r="CI14">
        <f t="shared" si="20"/>
        <v>0</v>
      </c>
      <c r="CJ14">
        <f t="shared" si="20"/>
        <v>0</v>
      </c>
      <c r="CK14">
        <f t="shared" si="20"/>
        <v>0</v>
      </c>
      <c r="CL14">
        <f t="shared" si="20"/>
        <v>0</v>
      </c>
      <c r="CM14">
        <f t="shared" si="20"/>
        <v>0</v>
      </c>
      <c r="CN14">
        <f t="shared" si="20"/>
        <v>0</v>
      </c>
      <c r="CO14">
        <f t="shared" si="20"/>
        <v>0</v>
      </c>
      <c r="CP14">
        <f t="shared" si="20"/>
        <v>0</v>
      </c>
      <c r="CQ14">
        <f t="shared" si="20"/>
        <v>0</v>
      </c>
      <c r="CR14">
        <f t="shared" si="21"/>
        <v>0</v>
      </c>
      <c r="CS14">
        <f t="shared" si="21"/>
        <v>0</v>
      </c>
      <c r="CT14">
        <f t="shared" si="21"/>
        <v>0</v>
      </c>
      <c r="CU14">
        <f t="shared" si="21"/>
        <v>0</v>
      </c>
      <c r="CV14">
        <f t="shared" si="21"/>
        <v>0</v>
      </c>
      <c r="CW14">
        <f t="shared" si="21"/>
        <v>0</v>
      </c>
      <c r="CX14">
        <f t="shared" si="21"/>
        <v>0</v>
      </c>
      <c r="CY14">
        <f t="shared" si="21"/>
        <v>0</v>
      </c>
      <c r="CZ14">
        <f t="shared" si="21"/>
        <v>0</v>
      </c>
      <c r="DA14">
        <f t="shared" si="21"/>
        <v>0</v>
      </c>
    </row>
    <row r="15" spans="3:105" ht="12.75">
      <c r="C15">
        <v>6</v>
      </c>
      <c r="D15">
        <f>IF($D$7=$A$21,Daten!E9,IF($D$7=$A$22,Daten!F9,IF($D$7=$A$23,Daten!I9,IF($D$7=$A$24,Daten!K9,IF($D$7=$A$25,Daten!L9,Daten!J9)))))</f>
        <v>0.48545707624020845</v>
      </c>
      <c r="F15">
        <f t="shared" si="12"/>
        <v>1</v>
      </c>
      <c r="G15">
        <f t="shared" si="12"/>
        <v>0</v>
      </c>
      <c r="H15">
        <f t="shared" si="12"/>
        <v>0</v>
      </c>
      <c r="I15">
        <f t="shared" si="12"/>
        <v>0</v>
      </c>
      <c r="J15">
        <f t="shared" si="12"/>
        <v>0</v>
      </c>
      <c r="K15">
        <f t="shared" si="12"/>
        <v>0</v>
      </c>
      <c r="L15">
        <f t="shared" si="12"/>
        <v>0</v>
      </c>
      <c r="M15">
        <f t="shared" si="12"/>
        <v>0</v>
      </c>
      <c r="N15">
        <f t="shared" si="12"/>
        <v>0</v>
      </c>
      <c r="O15">
        <f t="shared" si="12"/>
        <v>0</v>
      </c>
      <c r="P15">
        <f t="shared" si="13"/>
        <v>0</v>
      </c>
      <c r="Q15">
        <f t="shared" si="13"/>
        <v>0</v>
      </c>
      <c r="R15">
        <f t="shared" si="13"/>
        <v>0</v>
      </c>
      <c r="S15">
        <f t="shared" si="13"/>
        <v>0</v>
      </c>
      <c r="T15">
        <f t="shared" si="13"/>
        <v>0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4"/>
        <v>0</v>
      </c>
      <c r="AA15">
        <f t="shared" si="14"/>
        <v>0</v>
      </c>
      <c r="AB15">
        <f t="shared" si="14"/>
        <v>0</v>
      </c>
      <c r="AC15">
        <f t="shared" si="14"/>
        <v>0</v>
      </c>
      <c r="AD15">
        <f t="shared" si="14"/>
        <v>0</v>
      </c>
      <c r="AE15">
        <f t="shared" si="14"/>
        <v>0</v>
      </c>
      <c r="AF15">
        <f t="shared" si="14"/>
        <v>0</v>
      </c>
      <c r="AG15">
        <f t="shared" si="14"/>
        <v>0</v>
      </c>
      <c r="AH15">
        <f t="shared" si="14"/>
        <v>0</v>
      </c>
      <c r="AI15">
        <f t="shared" si="14"/>
        <v>0</v>
      </c>
      <c r="AJ15">
        <f t="shared" si="15"/>
        <v>0</v>
      </c>
      <c r="AK15">
        <f t="shared" si="15"/>
        <v>0</v>
      </c>
      <c r="AL15">
        <f t="shared" si="15"/>
        <v>0</v>
      </c>
      <c r="AM15">
        <f t="shared" si="15"/>
        <v>0</v>
      </c>
      <c r="AN15">
        <f t="shared" si="15"/>
        <v>0</v>
      </c>
      <c r="AO15">
        <f t="shared" si="15"/>
        <v>0</v>
      </c>
      <c r="AP15">
        <f t="shared" si="15"/>
        <v>0</v>
      </c>
      <c r="AQ15">
        <f t="shared" si="15"/>
        <v>0</v>
      </c>
      <c r="AR15">
        <f t="shared" si="15"/>
        <v>0</v>
      </c>
      <c r="AS15">
        <f t="shared" si="15"/>
        <v>0</v>
      </c>
      <c r="AT15">
        <f t="shared" si="16"/>
        <v>0</v>
      </c>
      <c r="AU15">
        <f t="shared" si="16"/>
        <v>0</v>
      </c>
      <c r="AV15">
        <f t="shared" si="16"/>
        <v>0</v>
      </c>
      <c r="AW15">
        <f t="shared" si="16"/>
        <v>0</v>
      </c>
      <c r="AX15">
        <f t="shared" si="16"/>
        <v>0</v>
      </c>
      <c r="AY15">
        <f t="shared" si="16"/>
        <v>0</v>
      </c>
      <c r="AZ15">
        <f t="shared" si="16"/>
        <v>0</v>
      </c>
      <c r="BA15">
        <f t="shared" si="16"/>
        <v>0</v>
      </c>
      <c r="BB15">
        <f t="shared" si="16"/>
        <v>0</v>
      </c>
      <c r="BC15">
        <f t="shared" si="16"/>
        <v>0</v>
      </c>
      <c r="BD15">
        <f t="shared" si="17"/>
        <v>0</v>
      </c>
      <c r="BE15">
        <f t="shared" si="17"/>
        <v>0</v>
      </c>
      <c r="BF15">
        <f t="shared" si="17"/>
        <v>0</v>
      </c>
      <c r="BG15">
        <f t="shared" si="17"/>
        <v>0</v>
      </c>
      <c r="BH15">
        <f t="shared" si="17"/>
        <v>0</v>
      </c>
      <c r="BI15">
        <f t="shared" si="17"/>
        <v>0</v>
      </c>
      <c r="BJ15">
        <f t="shared" si="17"/>
        <v>0</v>
      </c>
      <c r="BK15">
        <f t="shared" si="17"/>
        <v>0</v>
      </c>
      <c r="BL15">
        <f t="shared" si="17"/>
        <v>0</v>
      </c>
      <c r="BM15">
        <f t="shared" si="17"/>
        <v>0</v>
      </c>
      <c r="BN15">
        <f t="shared" si="18"/>
        <v>0</v>
      </c>
      <c r="BO15">
        <f t="shared" si="18"/>
        <v>0</v>
      </c>
      <c r="BP15">
        <f t="shared" si="18"/>
        <v>0</v>
      </c>
      <c r="BQ15">
        <f t="shared" si="18"/>
        <v>0</v>
      </c>
      <c r="BR15">
        <f t="shared" si="18"/>
        <v>0</v>
      </c>
      <c r="BS15">
        <f t="shared" si="18"/>
        <v>0</v>
      </c>
      <c r="BT15">
        <f t="shared" si="18"/>
        <v>0</v>
      </c>
      <c r="BU15">
        <f t="shared" si="18"/>
        <v>0</v>
      </c>
      <c r="BV15">
        <f t="shared" si="18"/>
        <v>0</v>
      </c>
      <c r="BW15">
        <f t="shared" si="18"/>
        <v>0</v>
      </c>
      <c r="BX15">
        <f t="shared" si="19"/>
        <v>0</v>
      </c>
      <c r="BY15">
        <f t="shared" si="19"/>
        <v>0</v>
      </c>
      <c r="BZ15">
        <f t="shared" si="19"/>
        <v>0</v>
      </c>
      <c r="CA15">
        <f t="shared" si="19"/>
        <v>0</v>
      </c>
      <c r="CB15">
        <f t="shared" si="19"/>
        <v>0</v>
      </c>
      <c r="CC15">
        <f t="shared" si="19"/>
        <v>0</v>
      </c>
      <c r="CD15">
        <f t="shared" si="19"/>
        <v>0</v>
      </c>
      <c r="CE15">
        <f t="shared" si="19"/>
        <v>0</v>
      </c>
      <c r="CF15">
        <f t="shared" si="19"/>
        <v>0</v>
      </c>
      <c r="CG15">
        <f t="shared" si="19"/>
        <v>0</v>
      </c>
      <c r="CH15">
        <f t="shared" si="20"/>
        <v>0</v>
      </c>
      <c r="CI15">
        <f t="shared" si="20"/>
        <v>0</v>
      </c>
      <c r="CJ15">
        <f t="shared" si="20"/>
        <v>0</v>
      </c>
      <c r="CK15">
        <f t="shared" si="20"/>
        <v>0</v>
      </c>
      <c r="CL15">
        <f t="shared" si="20"/>
        <v>0</v>
      </c>
      <c r="CM15">
        <f t="shared" si="20"/>
        <v>0</v>
      </c>
      <c r="CN15">
        <f t="shared" si="20"/>
        <v>0</v>
      </c>
      <c r="CO15">
        <f t="shared" si="20"/>
        <v>0</v>
      </c>
      <c r="CP15">
        <f t="shared" si="20"/>
        <v>0</v>
      </c>
      <c r="CQ15">
        <f t="shared" si="20"/>
        <v>0</v>
      </c>
      <c r="CR15">
        <f t="shared" si="21"/>
        <v>0</v>
      </c>
      <c r="CS15">
        <f t="shared" si="21"/>
        <v>0</v>
      </c>
      <c r="CT15">
        <f t="shared" si="21"/>
        <v>0</v>
      </c>
      <c r="CU15">
        <f t="shared" si="21"/>
        <v>0</v>
      </c>
      <c r="CV15">
        <f t="shared" si="21"/>
        <v>0</v>
      </c>
      <c r="CW15">
        <f t="shared" si="21"/>
        <v>0</v>
      </c>
      <c r="CX15">
        <f t="shared" si="21"/>
        <v>0</v>
      </c>
      <c r="CY15">
        <f t="shared" si="21"/>
        <v>0</v>
      </c>
      <c r="CZ15">
        <f t="shared" si="21"/>
        <v>0</v>
      </c>
      <c r="DA15">
        <f t="shared" si="21"/>
        <v>0</v>
      </c>
    </row>
    <row r="16" spans="1:105" ht="12.75">
      <c r="A16" t="s">
        <v>95</v>
      </c>
      <c r="B16">
        <f>COUNT(D10:D176)</f>
        <v>167</v>
      </c>
      <c r="C16">
        <v>7</v>
      </c>
      <c r="D16">
        <f>IF($D$7=$A$21,Daten!E10,IF($D$7=$A$22,Daten!F10,IF($D$7=$A$23,Daten!I10,IF($D$7=$A$24,Daten!K10,IF($D$7=$A$25,Daten!L10,Daten!J10)))))</f>
        <v>0.4285557646709306</v>
      </c>
      <c r="F16">
        <f t="shared" si="12"/>
        <v>1</v>
      </c>
      <c r="G16">
        <f t="shared" si="12"/>
        <v>0</v>
      </c>
      <c r="H16">
        <f t="shared" si="12"/>
        <v>0</v>
      </c>
      <c r="I16">
        <f t="shared" si="12"/>
        <v>0</v>
      </c>
      <c r="J16">
        <f t="shared" si="12"/>
        <v>0</v>
      </c>
      <c r="K16">
        <f t="shared" si="12"/>
        <v>0</v>
      </c>
      <c r="L16">
        <f t="shared" si="12"/>
        <v>0</v>
      </c>
      <c r="M16">
        <f t="shared" si="12"/>
        <v>0</v>
      </c>
      <c r="N16">
        <f t="shared" si="12"/>
        <v>0</v>
      </c>
      <c r="O16">
        <f t="shared" si="12"/>
        <v>0</v>
      </c>
      <c r="P16">
        <f t="shared" si="13"/>
        <v>0</v>
      </c>
      <c r="Q16">
        <f t="shared" si="13"/>
        <v>0</v>
      </c>
      <c r="R16">
        <f t="shared" si="13"/>
        <v>0</v>
      </c>
      <c r="S16">
        <f t="shared" si="13"/>
        <v>0</v>
      </c>
      <c r="T16">
        <f t="shared" si="13"/>
        <v>0</v>
      </c>
      <c r="U16">
        <f t="shared" si="13"/>
        <v>0</v>
      </c>
      <c r="V16">
        <f t="shared" si="13"/>
        <v>0</v>
      </c>
      <c r="W16">
        <f t="shared" si="13"/>
        <v>0</v>
      </c>
      <c r="X16">
        <f t="shared" si="13"/>
        <v>0</v>
      </c>
      <c r="Y16">
        <f t="shared" si="13"/>
        <v>0</v>
      </c>
      <c r="Z16">
        <f t="shared" si="14"/>
        <v>0</v>
      </c>
      <c r="AA16">
        <f t="shared" si="14"/>
        <v>0</v>
      </c>
      <c r="AB16">
        <f t="shared" si="14"/>
        <v>0</v>
      </c>
      <c r="AC16">
        <f t="shared" si="14"/>
        <v>0</v>
      </c>
      <c r="AD16">
        <f t="shared" si="14"/>
        <v>0</v>
      </c>
      <c r="AE16">
        <f t="shared" si="14"/>
        <v>0</v>
      </c>
      <c r="AF16">
        <f t="shared" si="14"/>
        <v>0</v>
      </c>
      <c r="AG16">
        <f t="shared" si="14"/>
        <v>0</v>
      </c>
      <c r="AH16">
        <f t="shared" si="14"/>
        <v>0</v>
      </c>
      <c r="AI16">
        <f t="shared" si="14"/>
        <v>0</v>
      </c>
      <c r="AJ16">
        <f t="shared" si="15"/>
        <v>0</v>
      </c>
      <c r="AK16">
        <f t="shared" si="15"/>
        <v>0</v>
      </c>
      <c r="AL16">
        <f t="shared" si="15"/>
        <v>0</v>
      </c>
      <c r="AM16">
        <f t="shared" si="15"/>
        <v>0</v>
      </c>
      <c r="AN16">
        <f t="shared" si="15"/>
        <v>0</v>
      </c>
      <c r="AO16">
        <f t="shared" si="15"/>
        <v>0</v>
      </c>
      <c r="AP16">
        <f t="shared" si="15"/>
        <v>0</v>
      </c>
      <c r="AQ16">
        <f t="shared" si="15"/>
        <v>0</v>
      </c>
      <c r="AR16">
        <f t="shared" si="15"/>
        <v>0</v>
      </c>
      <c r="AS16">
        <f t="shared" si="15"/>
        <v>0</v>
      </c>
      <c r="AT16">
        <f t="shared" si="16"/>
        <v>0</v>
      </c>
      <c r="AU16">
        <f t="shared" si="16"/>
        <v>0</v>
      </c>
      <c r="AV16">
        <f t="shared" si="16"/>
        <v>0</v>
      </c>
      <c r="AW16">
        <f t="shared" si="16"/>
        <v>0</v>
      </c>
      <c r="AX16">
        <f t="shared" si="16"/>
        <v>0</v>
      </c>
      <c r="AY16">
        <f t="shared" si="16"/>
        <v>0</v>
      </c>
      <c r="AZ16">
        <f t="shared" si="16"/>
        <v>0</v>
      </c>
      <c r="BA16">
        <f t="shared" si="16"/>
        <v>0</v>
      </c>
      <c r="BB16">
        <f t="shared" si="16"/>
        <v>0</v>
      </c>
      <c r="BC16">
        <f t="shared" si="16"/>
        <v>0</v>
      </c>
      <c r="BD16">
        <f t="shared" si="17"/>
        <v>0</v>
      </c>
      <c r="BE16">
        <f t="shared" si="17"/>
        <v>0</v>
      </c>
      <c r="BF16">
        <f t="shared" si="17"/>
        <v>0</v>
      </c>
      <c r="BG16">
        <f t="shared" si="17"/>
        <v>0</v>
      </c>
      <c r="BH16">
        <f t="shared" si="17"/>
        <v>0</v>
      </c>
      <c r="BI16">
        <f t="shared" si="17"/>
        <v>0</v>
      </c>
      <c r="BJ16">
        <f t="shared" si="17"/>
        <v>0</v>
      </c>
      <c r="BK16">
        <f t="shared" si="17"/>
        <v>0</v>
      </c>
      <c r="BL16">
        <f t="shared" si="17"/>
        <v>0</v>
      </c>
      <c r="BM16">
        <f t="shared" si="17"/>
        <v>0</v>
      </c>
      <c r="BN16">
        <f t="shared" si="18"/>
        <v>0</v>
      </c>
      <c r="BO16">
        <f t="shared" si="18"/>
        <v>0</v>
      </c>
      <c r="BP16">
        <f t="shared" si="18"/>
        <v>0</v>
      </c>
      <c r="BQ16">
        <f t="shared" si="18"/>
        <v>0</v>
      </c>
      <c r="BR16">
        <f t="shared" si="18"/>
        <v>0</v>
      </c>
      <c r="BS16">
        <f t="shared" si="18"/>
        <v>0</v>
      </c>
      <c r="BT16">
        <f t="shared" si="18"/>
        <v>0</v>
      </c>
      <c r="BU16">
        <f t="shared" si="18"/>
        <v>0</v>
      </c>
      <c r="BV16">
        <f t="shared" si="18"/>
        <v>0</v>
      </c>
      <c r="BW16">
        <f t="shared" si="18"/>
        <v>0</v>
      </c>
      <c r="BX16">
        <f t="shared" si="19"/>
        <v>0</v>
      </c>
      <c r="BY16">
        <f t="shared" si="19"/>
        <v>0</v>
      </c>
      <c r="BZ16">
        <f t="shared" si="19"/>
        <v>0</v>
      </c>
      <c r="CA16">
        <f t="shared" si="19"/>
        <v>0</v>
      </c>
      <c r="CB16">
        <f t="shared" si="19"/>
        <v>0</v>
      </c>
      <c r="CC16">
        <f t="shared" si="19"/>
        <v>0</v>
      </c>
      <c r="CD16">
        <f t="shared" si="19"/>
        <v>0</v>
      </c>
      <c r="CE16">
        <f t="shared" si="19"/>
        <v>0</v>
      </c>
      <c r="CF16">
        <f t="shared" si="19"/>
        <v>0</v>
      </c>
      <c r="CG16">
        <f t="shared" si="19"/>
        <v>0</v>
      </c>
      <c r="CH16">
        <f t="shared" si="20"/>
        <v>0</v>
      </c>
      <c r="CI16">
        <f t="shared" si="20"/>
        <v>0</v>
      </c>
      <c r="CJ16">
        <f t="shared" si="20"/>
        <v>0</v>
      </c>
      <c r="CK16">
        <f t="shared" si="20"/>
        <v>0</v>
      </c>
      <c r="CL16">
        <f t="shared" si="20"/>
        <v>0</v>
      </c>
      <c r="CM16">
        <f t="shared" si="20"/>
        <v>0</v>
      </c>
      <c r="CN16">
        <f t="shared" si="20"/>
        <v>0</v>
      </c>
      <c r="CO16">
        <f t="shared" si="20"/>
        <v>0</v>
      </c>
      <c r="CP16">
        <f t="shared" si="20"/>
        <v>0</v>
      </c>
      <c r="CQ16">
        <f t="shared" si="20"/>
        <v>0</v>
      </c>
      <c r="CR16">
        <f t="shared" si="21"/>
        <v>0</v>
      </c>
      <c r="CS16">
        <f t="shared" si="21"/>
        <v>0</v>
      </c>
      <c r="CT16">
        <f t="shared" si="21"/>
        <v>0</v>
      </c>
      <c r="CU16">
        <f t="shared" si="21"/>
        <v>0</v>
      </c>
      <c r="CV16">
        <f t="shared" si="21"/>
        <v>0</v>
      </c>
      <c r="CW16">
        <f t="shared" si="21"/>
        <v>0</v>
      </c>
      <c r="CX16">
        <f t="shared" si="21"/>
        <v>0</v>
      </c>
      <c r="CY16">
        <f t="shared" si="21"/>
        <v>0</v>
      </c>
      <c r="CZ16">
        <f t="shared" si="21"/>
        <v>0</v>
      </c>
      <c r="DA16">
        <f t="shared" si="21"/>
        <v>0</v>
      </c>
    </row>
    <row r="17" spans="3:105" ht="12.75">
      <c r="C17">
        <v>8</v>
      </c>
      <c r="D17">
        <f>IF($D$7=$A$21,Daten!E11,IF($D$7=$A$22,Daten!F11,IF($D$7=$A$23,Daten!I11,IF($D$7=$A$24,Daten!K11,IF($D$7=$A$25,Daten!L11,Daten!J11)))))</f>
        <v>0.33491548251521214</v>
      </c>
      <c r="F17">
        <f t="shared" si="12"/>
        <v>1</v>
      </c>
      <c r="G17">
        <f t="shared" si="12"/>
        <v>0</v>
      </c>
      <c r="H17">
        <f t="shared" si="12"/>
        <v>0</v>
      </c>
      <c r="I17">
        <f t="shared" si="12"/>
        <v>0</v>
      </c>
      <c r="J17">
        <f t="shared" si="12"/>
        <v>0</v>
      </c>
      <c r="K17">
        <f t="shared" si="12"/>
        <v>0</v>
      </c>
      <c r="L17">
        <f t="shared" si="12"/>
        <v>0</v>
      </c>
      <c r="M17">
        <f t="shared" si="12"/>
        <v>0</v>
      </c>
      <c r="N17">
        <f t="shared" si="12"/>
        <v>0</v>
      </c>
      <c r="O17">
        <f t="shared" si="12"/>
        <v>0</v>
      </c>
      <c r="P17">
        <f t="shared" si="13"/>
        <v>0</v>
      </c>
      <c r="Q17">
        <f t="shared" si="13"/>
        <v>0</v>
      </c>
      <c r="R17">
        <f t="shared" si="13"/>
        <v>0</v>
      </c>
      <c r="S17">
        <f t="shared" si="13"/>
        <v>0</v>
      </c>
      <c r="T17">
        <f t="shared" si="13"/>
        <v>0</v>
      </c>
      <c r="U17">
        <f t="shared" si="13"/>
        <v>0</v>
      </c>
      <c r="V17">
        <f t="shared" si="13"/>
        <v>0</v>
      </c>
      <c r="W17">
        <f t="shared" si="13"/>
        <v>0</v>
      </c>
      <c r="X17">
        <f t="shared" si="13"/>
        <v>0</v>
      </c>
      <c r="Y17">
        <f t="shared" si="13"/>
        <v>0</v>
      </c>
      <c r="Z17">
        <f t="shared" si="14"/>
        <v>0</v>
      </c>
      <c r="AA17">
        <f t="shared" si="14"/>
        <v>0</v>
      </c>
      <c r="AB17">
        <f t="shared" si="14"/>
        <v>0</v>
      </c>
      <c r="AC17">
        <f t="shared" si="14"/>
        <v>0</v>
      </c>
      <c r="AD17">
        <f t="shared" si="14"/>
        <v>0</v>
      </c>
      <c r="AE17">
        <f t="shared" si="14"/>
        <v>0</v>
      </c>
      <c r="AF17">
        <f t="shared" si="14"/>
        <v>0</v>
      </c>
      <c r="AG17">
        <f t="shared" si="14"/>
        <v>0</v>
      </c>
      <c r="AH17">
        <f t="shared" si="14"/>
        <v>0</v>
      </c>
      <c r="AI17">
        <f t="shared" si="14"/>
        <v>0</v>
      </c>
      <c r="AJ17">
        <f t="shared" si="15"/>
        <v>0</v>
      </c>
      <c r="AK17">
        <f t="shared" si="15"/>
        <v>0</v>
      </c>
      <c r="AL17">
        <f t="shared" si="15"/>
        <v>0</v>
      </c>
      <c r="AM17">
        <f t="shared" si="15"/>
        <v>0</v>
      </c>
      <c r="AN17">
        <f t="shared" si="15"/>
        <v>0</v>
      </c>
      <c r="AO17">
        <f t="shared" si="15"/>
        <v>0</v>
      </c>
      <c r="AP17">
        <f t="shared" si="15"/>
        <v>0</v>
      </c>
      <c r="AQ17">
        <f t="shared" si="15"/>
        <v>0</v>
      </c>
      <c r="AR17">
        <f t="shared" si="15"/>
        <v>0</v>
      </c>
      <c r="AS17">
        <f t="shared" si="15"/>
        <v>0</v>
      </c>
      <c r="AT17">
        <f t="shared" si="16"/>
        <v>0</v>
      </c>
      <c r="AU17">
        <f t="shared" si="16"/>
        <v>0</v>
      </c>
      <c r="AV17">
        <f t="shared" si="16"/>
        <v>0</v>
      </c>
      <c r="AW17">
        <f t="shared" si="16"/>
        <v>0</v>
      </c>
      <c r="AX17">
        <f t="shared" si="16"/>
        <v>0</v>
      </c>
      <c r="AY17">
        <f t="shared" si="16"/>
        <v>0</v>
      </c>
      <c r="AZ17">
        <f t="shared" si="16"/>
        <v>0</v>
      </c>
      <c r="BA17">
        <f t="shared" si="16"/>
        <v>0</v>
      </c>
      <c r="BB17">
        <f t="shared" si="16"/>
        <v>0</v>
      </c>
      <c r="BC17">
        <f t="shared" si="16"/>
        <v>0</v>
      </c>
      <c r="BD17">
        <f t="shared" si="17"/>
        <v>0</v>
      </c>
      <c r="BE17">
        <f t="shared" si="17"/>
        <v>0</v>
      </c>
      <c r="BF17">
        <f t="shared" si="17"/>
        <v>0</v>
      </c>
      <c r="BG17">
        <f t="shared" si="17"/>
        <v>0</v>
      </c>
      <c r="BH17">
        <f t="shared" si="17"/>
        <v>0</v>
      </c>
      <c r="BI17">
        <f t="shared" si="17"/>
        <v>0</v>
      </c>
      <c r="BJ17">
        <f t="shared" si="17"/>
        <v>0</v>
      </c>
      <c r="BK17">
        <f t="shared" si="17"/>
        <v>0</v>
      </c>
      <c r="BL17">
        <f t="shared" si="17"/>
        <v>0</v>
      </c>
      <c r="BM17">
        <f t="shared" si="17"/>
        <v>0</v>
      </c>
      <c r="BN17">
        <f t="shared" si="18"/>
        <v>0</v>
      </c>
      <c r="BO17">
        <f t="shared" si="18"/>
        <v>0</v>
      </c>
      <c r="BP17">
        <f t="shared" si="18"/>
        <v>0</v>
      </c>
      <c r="BQ17">
        <f t="shared" si="18"/>
        <v>0</v>
      </c>
      <c r="BR17">
        <f t="shared" si="18"/>
        <v>0</v>
      </c>
      <c r="BS17">
        <f t="shared" si="18"/>
        <v>0</v>
      </c>
      <c r="BT17">
        <f t="shared" si="18"/>
        <v>0</v>
      </c>
      <c r="BU17">
        <f t="shared" si="18"/>
        <v>0</v>
      </c>
      <c r="BV17">
        <f t="shared" si="18"/>
        <v>0</v>
      </c>
      <c r="BW17">
        <f t="shared" si="18"/>
        <v>0</v>
      </c>
      <c r="BX17">
        <f t="shared" si="19"/>
        <v>0</v>
      </c>
      <c r="BY17">
        <f t="shared" si="19"/>
        <v>0</v>
      </c>
      <c r="BZ17">
        <f t="shared" si="19"/>
        <v>0</v>
      </c>
      <c r="CA17">
        <f t="shared" si="19"/>
        <v>0</v>
      </c>
      <c r="CB17">
        <f t="shared" si="19"/>
        <v>0</v>
      </c>
      <c r="CC17">
        <f t="shared" si="19"/>
        <v>0</v>
      </c>
      <c r="CD17">
        <f t="shared" si="19"/>
        <v>0</v>
      </c>
      <c r="CE17">
        <f t="shared" si="19"/>
        <v>0</v>
      </c>
      <c r="CF17">
        <f t="shared" si="19"/>
        <v>0</v>
      </c>
      <c r="CG17">
        <f t="shared" si="19"/>
        <v>0</v>
      </c>
      <c r="CH17">
        <f t="shared" si="20"/>
        <v>0</v>
      </c>
      <c r="CI17">
        <f t="shared" si="20"/>
        <v>0</v>
      </c>
      <c r="CJ17">
        <f t="shared" si="20"/>
        <v>0</v>
      </c>
      <c r="CK17">
        <f t="shared" si="20"/>
        <v>0</v>
      </c>
      <c r="CL17">
        <f t="shared" si="20"/>
        <v>0</v>
      </c>
      <c r="CM17">
        <f t="shared" si="20"/>
        <v>0</v>
      </c>
      <c r="CN17">
        <f t="shared" si="20"/>
        <v>0</v>
      </c>
      <c r="CO17">
        <f t="shared" si="20"/>
        <v>0</v>
      </c>
      <c r="CP17">
        <f t="shared" si="20"/>
        <v>0</v>
      </c>
      <c r="CQ17">
        <f t="shared" si="20"/>
        <v>0</v>
      </c>
      <c r="CR17">
        <f t="shared" si="21"/>
        <v>0</v>
      </c>
      <c r="CS17">
        <f t="shared" si="21"/>
        <v>0</v>
      </c>
      <c r="CT17">
        <f t="shared" si="21"/>
        <v>0</v>
      </c>
      <c r="CU17">
        <f t="shared" si="21"/>
        <v>0</v>
      </c>
      <c r="CV17">
        <f t="shared" si="21"/>
        <v>0</v>
      </c>
      <c r="CW17">
        <f t="shared" si="21"/>
        <v>0</v>
      </c>
      <c r="CX17">
        <f t="shared" si="21"/>
        <v>0</v>
      </c>
      <c r="CY17">
        <f t="shared" si="21"/>
        <v>0</v>
      </c>
      <c r="CZ17">
        <f t="shared" si="21"/>
        <v>0</v>
      </c>
      <c r="DA17">
        <f t="shared" si="21"/>
        <v>0</v>
      </c>
    </row>
    <row r="18" spans="3:105" ht="12.75">
      <c r="C18">
        <v>9</v>
      </c>
      <c r="D18">
        <f>IF($D$7=$A$21,Daten!E12,IF($D$7=$A$22,Daten!F12,IF($D$7=$A$23,Daten!I12,IF($D$7=$A$24,Daten!K12,IF($D$7=$A$25,Daten!L12,Daten!J12)))))</f>
        <v>0.6033093796668768</v>
      </c>
      <c r="F18">
        <f t="shared" si="12"/>
        <v>1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3"/>
        <v>0</v>
      </c>
      <c r="Q18">
        <f t="shared" si="13"/>
        <v>0</v>
      </c>
      <c r="R18">
        <f t="shared" si="13"/>
        <v>0</v>
      </c>
      <c r="S18">
        <f t="shared" si="13"/>
        <v>0</v>
      </c>
      <c r="T18">
        <f t="shared" si="13"/>
        <v>0</v>
      </c>
      <c r="U18">
        <f t="shared" si="13"/>
        <v>0</v>
      </c>
      <c r="V18">
        <f t="shared" si="13"/>
        <v>0</v>
      </c>
      <c r="W18">
        <f t="shared" si="13"/>
        <v>0</v>
      </c>
      <c r="X18">
        <f t="shared" si="13"/>
        <v>0</v>
      </c>
      <c r="Y18">
        <f t="shared" si="13"/>
        <v>0</v>
      </c>
      <c r="Z18">
        <f t="shared" si="14"/>
        <v>0</v>
      </c>
      <c r="AA18">
        <f t="shared" si="14"/>
        <v>0</v>
      </c>
      <c r="AB18">
        <f t="shared" si="14"/>
        <v>0</v>
      </c>
      <c r="AC18">
        <f t="shared" si="14"/>
        <v>0</v>
      </c>
      <c r="AD18">
        <f t="shared" si="14"/>
        <v>0</v>
      </c>
      <c r="AE18">
        <f t="shared" si="14"/>
        <v>0</v>
      </c>
      <c r="AF18">
        <f t="shared" si="14"/>
        <v>0</v>
      </c>
      <c r="AG18">
        <f t="shared" si="14"/>
        <v>0</v>
      </c>
      <c r="AH18">
        <f t="shared" si="14"/>
        <v>0</v>
      </c>
      <c r="AI18">
        <f t="shared" si="14"/>
        <v>0</v>
      </c>
      <c r="AJ18">
        <f t="shared" si="15"/>
        <v>0</v>
      </c>
      <c r="AK18">
        <f t="shared" si="15"/>
        <v>0</v>
      </c>
      <c r="AL18">
        <f t="shared" si="15"/>
        <v>0</v>
      </c>
      <c r="AM18">
        <f t="shared" si="15"/>
        <v>0</v>
      </c>
      <c r="AN18">
        <f t="shared" si="15"/>
        <v>0</v>
      </c>
      <c r="AO18">
        <f t="shared" si="15"/>
        <v>0</v>
      </c>
      <c r="AP18">
        <f t="shared" si="15"/>
        <v>0</v>
      </c>
      <c r="AQ18">
        <f t="shared" si="15"/>
        <v>0</v>
      </c>
      <c r="AR18">
        <f t="shared" si="15"/>
        <v>0</v>
      </c>
      <c r="AS18">
        <f t="shared" si="15"/>
        <v>0</v>
      </c>
      <c r="AT18">
        <f t="shared" si="16"/>
        <v>0</v>
      </c>
      <c r="AU18">
        <f t="shared" si="16"/>
        <v>0</v>
      </c>
      <c r="AV18">
        <f t="shared" si="16"/>
        <v>0</v>
      </c>
      <c r="AW18">
        <f t="shared" si="16"/>
        <v>0</v>
      </c>
      <c r="AX18">
        <f t="shared" si="16"/>
        <v>0</v>
      </c>
      <c r="AY18">
        <f t="shared" si="16"/>
        <v>0</v>
      </c>
      <c r="AZ18">
        <f t="shared" si="16"/>
        <v>0</v>
      </c>
      <c r="BA18">
        <f t="shared" si="16"/>
        <v>0</v>
      </c>
      <c r="BB18">
        <f t="shared" si="16"/>
        <v>0</v>
      </c>
      <c r="BC18">
        <f t="shared" si="16"/>
        <v>0</v>
      </c>
      <c r="BD18">
        <f t="shared" si="17"/>
        <v>0</v>
      </c>
      <c r="BE18">
        <f t="shared" si="17"/>
        <v>0</v>
      </c>
      <c r="BF18">
        <f t="shared" si="17"/>
        <v>0</v>
      </c>
      <c r="BG18">
        <f t="shared" si="17"/>
        <v>0</v>
      </c>
      <c r="BH18">
        <f t="shared" si="17"/>
        <v>0</v>
      </c>
      <c r="BI18">
        <f t="shared" si="17"/>
        <v>0</v>
      </c>
      <c r="BJ18">
        <f t="shared" si="17"/>
        <v>0</v>
      </c>
      <c r="BK18">
        <f t="shared" si="17"/>
        <v>0</v>
      </c>
      <c r="BL18">
        <f t="shared" si="17"/>
        <v>0</v>
      </c>
      <c r="BM18">
        <f t="shared" si="17"/>
        <v>0</v>
      </c>
      <c r="BN18">
        <f t="shared" si="18"/>
        <v>0</v>
      </c>
      <c r="BO18">
        <f t="shared" si="18"/>
        <v>0</v>
      </c>
      <c r="BP18">
        <f t="shared" si="18"/>
        <v>0</v>
      </c>
      <c r="BQ18">
        <f t="shared" si="18"/>
        <v>0</v>
      </c>
      <c r="BR18">
        <f t="shared" si="18"/>
        <v>0</v>
      </c>
      <c r="BS18">
        <f t="shared" si="18"/>
        <v>0</v>
      </c>
      <c r="BT18">
        <f t="shared" si="18"/>
        <v>0</v>
      </c>
      <c r="BU18">
        <f t="shared" si="18"/>
        <v>0</v>
      </c>
      <c r="BV18">
        <f t="shared" si="18"/>
        <v>0</v>
      </c>
      <c r="BW18">
        <f t="shared" si="18"/>
        <v>0</v>
      </c>
      <c r="BX18">
        <f t="shared" si="19"/>
        <v>0</v>
      </c>
      <c r="BY18">
        <f t="shared" si="19"/>
        <v>0</v>
      </c>
      <c r="BZ18">
        <f t="shared" si="19"/>
        <v>0</v>
      </c>
      <c r="CA18">
        <f t="shared" si="19"/>
        <v>0</v>
      </c>
      <c r="CB18">
        <f t="shared" si="19"/>
        <v>0</v>
      </c>
      <c r="CC18">
        <f t="shared" si="19"/>
        <v>0</v>
      </c>
      <c r="CD18">
        <f t="shared" si="19"/>
        <v>0</v>
      </c>
      <c r="CE18">
        <f t="shared" si="19"/>
        <v>0</v>
      </c>
      <c r="CF18">
        <f t="shared" si="19"/>
        <v>0</v>
      </c>
      <c r="CG18">
        <f t="shared" si="19"/>
        <v>0</v>
      </c>
      <c r="CH18">
        <f t="shared" si="20"/>
        <v>0</v>
      </c>
      <c r="CI18">
        <f t="shared" si="20"/>
        <v>0</v>
      </c>
      <c r="CJ18">
        <f t="shared" si="20"/>
        <v>0</v>
      </c>
      <c r="CK18">
        <f t="shared" si="20"/>
        <v>0</v>
      </c>
      <c r="CL18">
        <f t="shared" si="20"/>
        <v>0</v>
      </c>
      <c r="CM18">
        <f t="shared" si="20"/>
        <v>0</v>
      </c>
      <c r="CN18">
        <f t="shared" si="20"/>
        <v>0</v>
      </c>
      <c r="CO18">
        <f t="shared" si="20"/>
        <v>0</v>
      </c>
      <c r="CP18">
        <f t="shared" si="20"/>
        <v>0</v>
      </c>
      <c r="CQ18">
        <f t="shared" si="20"/>
        <v>0</v>
      </c>
      <c r="CR18">
        <f t="shared" si="21"/>
        <v>0</v>
      </c>
      <c r="CS18">
        <f t="shared" si="21"/>
        <v>0</v>
      </c>
      <c r="CT18">
        <f t="shared" si="21"/>
        <v>0</v>
      </c>
      <c r="CU18">
        <f t="shared" si="21"/>
        <v>0</v>
      </c>
      <c r="CV18">
        <f t="shared" si="21"/>
        <v>0</v>
      </c>
      <c r="CW18">
        <f t="shared" si="21"/>
        <v>0</v>
      </c>
      <c r="CX18">
        <f t="shared" si="21"/>
        <v>0</v>
      </c>
      <c r="CY18">
        <f t="shared" si="21"/>
        <v>0</v>
      </c>
      <c r="CZ18">
        <f t="shared" si="21"/>
        <v>0</v>
      </c>
      <c r="DA18">
        <f t="shared" si="21"/>
        <v>0</v>
      </c>
    </row>
    <row r="19" spans="3:105" ht="12.75">
      <c r="C19">
        <v>10</v>
      </c>
      <c r="D19">
        <f>IF($D$7=$A$21,Daten!E13,IF($D$7=$A$22,Daten!F13,IF($D$7=$A$23,Daten!I13,IF($D$7=$A$24,Daten!K13,IF($D$7=$A$25,Daten!L13,Daten!J13)))))</f>
        <v>0.2273922524637393</v>
      </c>
      <c r="F19">
        <f t="shared" si="12"/>
        <v>1</v>
      </c>
      <c r="G19">
        <f t="shared" si="12"/>
        <v>0</v>
      </c>
      <c r="H19">
        <f t="shared" si="12"/>
        <v>0</v>
      </c>
      <c r="I19">
        <f t="shared" si="12"/>
        <v>0</v>
      </c>
      <c r="J19">
        <f t="shared" si="12"/>
        <v>0</v>
      </c>
      <c r="K19">
        <f t="shared" si="12"/>
        <v>0</v>
      </c>
      <c r="L19">
        <f t="shared" si="12"/>
        <v>0</v>
      </c>
      <c r="M19">
        <f t="shared" si="12"/>
        <v>0</v>
      </c>
      <c r="N19">
        <f t="shared" si="12"/>
        <v>0</v>
      </c>
      <c r="O19">
        <f t="shared" si="12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4"/>
        <v>0</v>
      </c>
      <c r="AA19">
        <f t="shared" si="14"/>
        <v>0</v>
      </c>
      <c r="AB19">
        <f t="shared" si="14"/>
        <v>0</v>
      </c>
      <c r="AC19">
        <f t="shared" si="14"/>
        <v>0</v>
      </c>
      <c r="AD19">
        <f t="shared" si="14"/>
        <v>0</v>
      </c>
      <c r="AE19">
        <f t="shared" si="14"/>
        <v>0</v>
      </c>
      <c r="AF19">
        <f t="shared" si="14"/>
        <v>0</v>
      </c>
      <c r="AG19">
        <f t="shared" si="14"/>
        <v>0</v>
      </c>
      <c r="AH19">
        <f t="shared" si="14"/>
        <v>0</v>
      </c>
      <c r="AI19">
        <f t="shared" si="14"/>
        <v>0</v>
      </c>
      <c r="AJ19">
        <f t="shared" si="15"/>
        <v>0</v>
      </c>
      <c r="AK19">
        <f t="shared" si="15"/>
        <v>0</v>
      </c>
      <c r="AL19">
        <f t="shared" si="15"/>
        <v>0</v>
      </c>
      <c r="AM19">
        <f t="shared" si="15"/>
        <v>0</v>
      </c>
      <c r="AN19">
        <f t="shared" si="15"/>
        <v>0</v>
      </c>
      <c r="AO19">
        <f t="shared" si="15"/>
        <v>0</v>
      </c>
      <c r="AP19">
        <f t="shared" si="15"/>
        <v>0</v>
      </c>
      <c r="AQ19">
        <f t="shared" si="15"/>
        <v>0</v>
      </c>
      <c r="AR19">
        <f t="shared" si="15"/>
        <v>0</v>
      </c>
      <c r="AS19">
        <f t="shared" si="15"/>
        <v>0</v>
      </c>
      <c r="AT19">
        <f t="shared" si="16"/>
        <v>0</v>
      </c>
      <c r="AU19">
        <f t="shared" si="16"/>
        <v>0</v>
      </c>
      <c r="AV19">
        <f t="shared" si="16"/>
        <v>0</v>
      </c>
      <c r="AW19">
        <f t="shared" si="16"/>
        <v>0</v>
      </c>
      <c r="AX19">
        <f t="shared" si="16"/>
        <v>0</v>
      </c>
      <c r="AY19">
        <f t="shared" si="16"/>
        <v>0</v>
      </c>
      <c r="AZ19">
        <f t="shared" si="16"/>
        <v>0</v>
      </c>
      <c r="BA19">
        <f t="shared" si="16"/>
        <v>0</v>
      </c>
      <c r="BB19">
        <f t="shared" si="16"/>
        <v>0</v>
      </c>
      <c r="BC19">
        <f t="shared" si="16"/>
        <v>0</v>
      </c>
      <c r="BD19">
        <f t="shared" si="17"/>
        <v>0</v>
      </c>
      <c r="BE19">
        <f t="shared" si="17"/>
        <v>0</v>
      </c>
      <c r="BF19">
        <f t="shared" si="17"/>
        <v>0</v>
      </c>
      <c r="BG19">
        <f t="shared" si="17"/>
        <v>0</v>
      </c>
      <c r="BH19">
        <f t="shared" si="17"/>
        <v>0</v>
      </c>
      <c r="BI19">
        <f t="shared" si="17"/>
        <v>0</v>
      </c>
      <c r="BJ19">
        <f t="shared" si="17"/>
        <v>0</v>
      </c>
      <c r="BK19">
        <f t="shared" si="17"/>
        <v>0</v>
      </c>
      <c r="BL19">
        <f t="shared" si="17"/>
        <v>0</v>
      </c>
      <c r="BM19">
        <f t="shared" si="17"/>
        <v>0</v>
      </c>
      <c r="BN19">
        <f t="shared" si="18"/>
        <v>0</v>
      </c>
      <c r="BO19">
        <f t="shared" si="18"/>
        <v>0</v>
      </c>
      <c r="BP19">
        <f t="shared" si="18"/>
        <v>0</v>
      </c>
      <c r="BQ19">
        <f t="shared" si="18"/>
        <v>0</v>
      </c>
      <c r="BR19">
        <f t="shared" si="18"/>
        <v>0</v>
      </c>
      <c r="BS19">
        <f t="shared" si="18"/>
        <v>0</v>
      </c>
      <c r="BT19">
        <f t="shared" si="18"/>
        <v>0</v>
      </c>
      <c r="BU19">
        <f t="shared" si="18"/>
        <v>0</v>
      </c>
      <c r="BV19">
        <f t="shared" si="18"/>
        <v>0</v>
      </c>
      <c r="BW19">
        <f t="shared" si="18"/>
        <v>0</v>
      </c>
      <c r="BX19">
        <f t="shared" si="19"/>
        <v>0</v>
      </c>
      <c r="BY19">
        <f t="shared" si="19"/>
        <v>0</v>
      </c>
      <c r="BZ19">
        <f t="shared" si="19"/>
        <v>0</v>
      </c>
      <c r="CA19">
        <f t="shared" si="19"/>
        <v>0</v>
      </c>
      <c r="CB19">
        <f t="shared" si="19"/>
        <v>0</v>
      </c>
      <c r="CC19">
        <f t="shared" si="19"/>
        <v>0</v>
      </c>
      <c r="CD19">
        <f t="shared" si="19"/>
        <v>0</v>
      </c>
      <c r="CE19">
        <f t="shared" si="19"/>
        <v>0</v>
      </c>
      <c r="CF19">
        <f t="shared" si="19"/>
        <v>0</v>
      </c>
      <c r="CG19">
        <f t="shared" si="19"/>
        <v>0</v>
      </c>
      <c r="CH19">
        <f t="shared" si="20"/>
        <v>0</v>
      </c>
      <c r="CI19">
        <f t="shared" si="20"/>
        <v>0</v>
      </c>
      <c r="CJ19">
        <f t="shared" si="20"/>
        <v>0</v>
      </c>
      <c r="CK19">
        <f t="shared" si="20"/>
        <v>0</v>
      </c>
      <c r="CL19">
        <f t="shared" si="20"/>
        <v>0</v>
      </c>
      <c r="CM19">
        <f t="shared" si="20"/>
        <v>0</v>
      </c>
      <c r="CN19">
        <f t="shared" si="20"/>
        <v>0</v>
      </c>
      <c r="CO19">
        <f t="shared" si="20"/>
        <v>0</v>
      </c>
      <c r="CP19">
        <f t="shared" si="20"/>
        <v>0</v>
      </c>
      <c r="CQ19">
        <f t="shared" si="20"/>
        <v>0</v>
      </c>
      <c r="CR19">
        <f t="shared" si="21"/>
        <v>0</v>
      </c>
      <c r="CS19">
        <f t="shared" si="21"/>
        <v>0</v>
      </c>
      <c r="CT19">
        <f t="shared" si="21"/>
        <v>0</v>
      </c>
      <c r="CU19">
        <f t="shared" si="21"/>
        <v>0</v>
      </c>
      <c r="CV19">
        <f t="shared" si="21"/>
        <v>0</v>
      </c>
      <c r="CW19">
        <f t="shared" si="21"/>
        <v>0</v>
      </c>
      <c r="CX19">
        <f t="shared" si="21"/>
        <v>0</v>
      </c>
      <c r="CY19">
        <f t="shared" si="21"/>
        <v>0</v>
      </c>
      <c r="CZ19">
        <f t="shared" si="21"/>
        <v>0</v>
      </c>
      <c r="DA19">
        <f t="shared" si="21"/>
        <v>0</v>
      </c>
    </row>
    <row r="20" spans="3:105" ht="12.75">
      <c r="C20">
        <v>11</v>
      </c>
      <c r="D20">
        <f>IF($D$7=$A$21,Daten!E14,IF($D$7=$A$22,Daten!F14,IF($D$7=$A$23,Daten!I14,IF($D$7=$A$24,Daten!K14,IF($D$7=$A$25,Daten!L14,Daten!J14)))))</f>
        <v>1.1880437450611003</v>
      </c>
      <c r="F20">
        <f t="shared" si="12"/>
        <v>1</v>
      </c>
      <c r="G20">
        <f t="shared" si="12"/>
        <v>0</v>
      </c>
      <c r="H20">
        <f t="shared" si="12"/>
        <v>0</v>
      </c>
      <c r="I20">
        <f t="shared" si="12"/>
        <v>0</v>
      </c>
      <c r="J20">
        <f t="shared" si="12"/>
        <v>0</v>
      </c>
      <c r="K20">
        <f t="shared" si="12"/>
        <v>0</v>
      </c>
      <c r="L20">
        <f t="shared" si="12"/>
        <v>0</v>
      </c>
      <c r="M20">
        <f t="shared" si="12"/>
        <v>0</v>
      </c>
      <c r="N20">
        <f t="shared" si="12"/>
        <v>0</v>
      </c>
      <c r="O20">
        <f t="shared" si="12"/>
        <v>0</v>
      </c>
      <c r="P20">
        <f t="shared" si="13"/>
        <v>0</v>
      </c>
      <c r="Q20">
        <f t="shared" si="13"/>
        <v>0</v>
      </c>
      <c r="R20">
        <f t="shared" si="13"/>
        <v>0</v>
      </c>
      <c r="S20">
        <f t="shared" si="13"/>
        <v>0</v>
      </c>
      <c r="T20">
        <f t="shared" si="13"/>
        <v>0</v>
      </c>
      <c r="U20">
        <f t="shared" si="13"/>
        <v>0</v>
      </c>
      <c r="V20">
        <f t="shared" si="13"/>
        <v>0</v>
      </c>
      <c r="W20">
        <f t="shared" si="13"/>
        <v>0</v>
      </c>
      <c r="X20">
        <f t="shared" si="13"/>
        <v>0</v>
      </c>
      <c r="Y20">
        <f t="shared" si="13"/>
        <v>0</v>
      </c>
      <c r="Z20">
        <f t="shared" si="14"/>
        <v>0</v>
      </c>
      <c r="AA20">
        <f t="shared" si="14"/>
        <v>0</v>
      </c>
      <c r="AB20">
        <f t="shared" si="14"/>
        <v>0</v>
      </c>
      <c r="AC20">
        <f t="shared" si="14"/>
        <v>0</v>
      </c>
      <c r="AD20">
        <f t="shared" si="14"/>
        <v>0</v>
      </c>
      <c r="AE20">
        <f t="shared" si="14"/>
        <v>0</v>
      </c>
      <c r="AF20">
        <f t="shared" si="14"/>
        <v>0</v>
      </c>
      <c r="AG20">
        <f t="shared" si="14"/>
        <v>0</v>
      </c>
      <c r="AH20">
        <f t="shared" si="14"/>
        <v>0</v>
      </c>
      <c r="AI20">
        <f t="shared" si="14"/>
        <v>0</v>
      </c>
      <c r="AJ20">
        <f t="shared" si="15"/>
        <v>0</v>
      </c>
      <c r="AK20">
        <f t="shared" si="15"/>
        <v>0</v>
      </c>
      <c r="AL20">
        <f t="shared" si="15"/>
        <v>0</v>
      </c>
      <c r="AM20">
        <f t="shared" si="15"/>
        <v>0</v>
      </c>
      <c r="AN20">
        <f t="shared" si="15"/>
        <v>0</v>
      </c>
      <c r="AO20">
        <f t="shared" si="15"/>
        <v>0</v>
      </c>
      <c r="AP20">
        <f t="shared" si="15"/>
        <v>0</v>
      </c>
      <c r="AQ20">
        <f t="shared" si="15"/>
        <v>0</v>
      </c>
      <c r="AR20">
        <f t="shared" si="15"/>
        <v>0</v>
      </c>
      <c r="AS20">
        <f t="shared" si="15"/>
        <v>0</v>
      </c>
      <c r="AT20">
        <f t="shared" si="16"/>
        <v>0</v>
      </c>
      <c r="AU20">
        <f t="shared" si="16"/>
        <v>0</v>
      </c>
      <c r="AV20">
        <f t="shared" si="16"/>
        <v>0</v>
      </c>
      <c r="AW20">
        <f t="shared" si="16"/>
        <v>0</v>
      </c>
      <c r="AX20">
        <f t="shared" si="16"/>
        <v>0</v>
      </c>
      <c r="AY20">
        <f t="shared" si="16"/>
        <v>0</v>
      </c>
      <c r="AZ20">
        <f t="shared" si="16"/>
        <v>0</v>
      </c>
      <c r="BA20">
        <f t="shared" si="16"/>
        <v>0</v>
      </c>
      <c r="BB20">
        <f t="shared" si="16"/>
        <v>0</v>
      </c>
      <c r="BC20">
        <f t="shared" si="16"/>
        <v>0</v>
      </c>
      <c r="BD20">
        <f t="shared" si="17"/>
        <v>0</v>
      </c>
      <c r="BE20">
        <f t="shared" si="17"/>
        <v>0</v>
      </c>
      <c r="BF20">
        <f t="shared" si="17"/>
        <v>0</v>
      </c>
      <c r="BG20">
        <f t="shared" si="17"/>
        <v>0</v>
      </c>
      <c r="BH20">
        <f t="shared" si="17"/>
        <v>0</v>
      </c>
      <c r="BI20">
        <f t="shared" si="17"/>
        <v>0</v>
      </c>
      <c r="BJ20">
        <f t="shared" si="17"/>
        <v>0</v>
      </c>
      <c r="BK20">
        <f t="shared" si="17"/>
        <v>0</v>
      </c>
      <c r="BL20">
        <f t="shared" si="17"/>
        <v>0</v>
      </c>
      <c r="BM20">
        <f t="shared" si="17"/>
        <v>0</v>
      </c>
      <c r="BN20">
        <f t="shared" si="18"/>
        <v>0</v>
      </c>
      <c r="BO20">
        <f t="shared" si="18"/>
        <v>0</v>
      </c>
      <c r="BP20">
        <f t="shared" si="18"/>
        <v>0</v>
      </c>
      <c r="BQ20">
        <f t="shared" si="18"/>
        <v>0</v>
      </c>
      <c r="BR20">
        <f t="shared" si="18"/>
        <v>0</v>
      </c>
      <c r="BS20">
        <f t="shared" si="18"/>
        <v>0</v>
      </c>
      <c r="BT20">
        <f t="shared" si="18"/>
        <v>0</v>
      </c>
      <c r="BU20">
        <f t="shared" si="18"/>
        <v>0</v>
      </c>
      <c r="BV20">
        <f t="shared" si="18"/>
        <v>0</v>
      </c>
      <c r="BW20">
        <f t="shared" si="18"/>
        <v>0</v>
      </c>
      <c r="BX20">
        <f t="shared" si="19"/>
        <v>0</v>
      </c>
      <c r="BY20">
        <f t="shared" si="19"/>
        <v>0</v>
      </c>
      <c r="BZ20">
        <f t="shared" si="19"/>
        <v>0</v>
      </c>
      <c r="CA20">
        <f t="shared" si="19"/>
        <v>0</v>
      </c>
      <c r="CB20">
        <f t="shared" si="19"/>
        <v>0</v>
      </c>
      <c r="CC20">
        <f t="shared" si="19"/>
        <v>0</v>
      </c>
      <c r="CD20">
        <f t="shared" si="19"/>
        <v>0</v>
      </c>
      <c r="CE20">
        <f t="shared" si="19"/>
        <v>0</v>
      </c>
      <c r="CF20">
        <f t="shared" si="19"/>
        <v>0</v>
      </c>
      <c r="CG20">
        <f t="shared" si="19"/>
        <v>0</v>
      </c>
      <c r="CH20">
        <f t="shared" si="20"/>
        <v>0</v>
      </c>
      <c r="CI20">
        <f t="shared" si="20"/>
        <v>0</v>
      </c>
      <c r="CJ20">
        <f t="shared" si="20"/>
        <v>0</v>
      </c>
      <c r="CK20">
        <f t="shared" si="20"/>
        <v>0</v>
      </c>
      <c r="CL20">
        <f t="shared" si="20"/>
        <v>0</v>
      </c>
      <c r="CM20">
        <f t="shared" si="20"/>
        <v>0</v>
      </c>
      <c r="CN20">
        <f t="shared" si="20"/>
        <v>0</v>
      </c>
      <c r="CO20">
        <f t="shared" si="20"/>
        <v>0</v>
      </c>
      <c r="CP20">
        <f t="shared" si="20"/>
        <v>0</v>
      </c>
      <c r="CQ20">
        <f t="shared" si="20"/>
        <v>0</v>
      </c>
      <c r="CR20">
        <f t="shared" si="21"/>
        <v>0</v>
      </c>
      <c r="CS20">
        <f t="shared" si="21"/>
        <v>0</v>
      </c>
      <c r="CT20">
        <f t="shared" si="21"/>
        <v>0</v>
      </c>
      <c r="CU20">
        <f t="shared" si="21"/>
        <v>0</v>
      </c>
      <c r="CV20">
        <f t="shared" si="21"/>
        <v>0</v>
      </c>
      <c r="CW20">
        <f t="shared" si="21"/>
        <v>0</v>
      </c>
      <c r="CX20">
        <f t="shared" si="21"/>
        <v>0</v>
      </c>
      <c r="CY20">
        <f t="shared" si="21"/>
        <v>0</v>
      </c>
      <c r="CZ20">
        <f t="shared" si="21"/>
        <v>0</v>
      </c>
      <c r="DA20">
        <f t="shared" si="21"/>
        <v>0</v>
      </c>
    </row>
    <row r="21" spans="1:105" ht="15">
      <c r="A21" s="36" t="s">
        <v>44</v>
      </c>
      <c r="C21">
        <v>12</v>
      </c>
      <c r="D21">
        <f>IF($D$7=$A$21,Daten!E15,IF($D$7=$A$22,Daten!F15,IF($D$7=$A$23,Daten!I15,IF($D$7=$A$24,Daten!K15,IF($D$7=$A$25,Daten!L15,Daten!J15)))))</f>
        <v>0.6834960532125232</v>
      </c>
      <c r="F21">
        <f t="shared" si="12"/>
        <v>1</v>
      </c>
      <c r="G21">
        <f t="shared" si="12"/>
        <v>0</v>
      </c>
      <c r="H21">
        <f t="shared" si="12"/>
        <v>0</v>
      </c>
      <c r="I21">
        <f t="shared" si="12"/>
        <v>0</v>
      </c>
      <c r="J21">
        <f t="shared" si="12"/>
        <v>0</v>
      </c>
      <c r="K21">
        <f t="shared" si="12"/>
        <v>0</v>
      </c>
      <c r="L21">
        <f t="shared" si="12"/>
        <v>0</v>
      </c>
      <c r="M21">
        <f t="shared" si="12"/>
        <v>0</v>
      </c>
      <c r="N21">
        <f t="shared" si="12"/>
        <v>0</v>
      </c>
      <c r="O21">
        <f t="shared" si="12"/>
        <v>0</v>
      </c>
      <c r="P21">
        <f t="shared" si="13"/>
        <v>0</v>
      </c>
      <c r="Q21">
        <f t="shared" si="13"/>
        <v>0</v>
      </c>
      <c r="R21">
        <f t="shared" si="13"/>
        <v>0</v>
      </c>
      <c r="S21">
        <f t="shared" si="13"/>
        <v>0</v>
      </c>
      <c r="T21">
        <f t="shared" si="13"/>
        <v>0</v>
      </c>
      <c r="U21">
        <f t="shared" si="13"/>
        <v>0</v>
      </c>
      <c r="V21">
        <f t="shared" si="13"/>
        <v>0</v>
      </c>
      <c r="W21">
        <f t="shared" si="13"/>
        <v>0</v>
      </c>
      <c r="X21">
        <f t="shared" si="13"/>
        <v>0</v>
      </c>
      <c r="Y21">
        <f t="shared" si="13"/>
        <v>0</v>
      </c>
      <c r="Z21">
        <f t="shared" si="14"/>
        <v>0</v>
      </c>
      <c r="AA21">
        <f t="shared" si="14"/>
        <v>0</v>
      </c>
      <c r="AB21">
        <f t="shared" si="14"/>
        <v>0</v>
      </c>
      <c r="AC21">
        <f t="shared" si="14"/>
        <v>0</v>
      </c>
      <c r="AD21">
        <f t="shared" si="14"/>
        <v>0</v>
      </c>
      <c r="AE21">
        <f t="shared" si="14"/>
        <v>0</v>
      </c>
      <c r="AF21">
        <f t="shared" si="14"/>
        <v>0</v>
      </c>
      <c r="AG21">
        <f t="shared" si="14"/>
        <v>0</v>
      </c>
      <c r="AH21">
        <f t="shared" si="14"/>
        <v>0</v>
      </c>
      <c r="AI21">
        <f t="shared" si="14"/>
        <v>0</v>
      </c>
      <c r="AJ21">
        <f t="shared" si="15"/>
        <v>0</v>
      </c>
      <c r="AK21">
        <f t="shared" si="15"/>
        <v>0</v>
      </c>
      <c r="AL21">
        <f t="shared" si="15"/>
        <v>0</v>
      </c>
      <c r="AM21">
        <f t="shared" si="15"/>
        <v>0</v>
      </c>
      <c r="AN21">
        <f t="shared" si="15"/>
        <v>0</v>
      </c>
      <c r="AO21">
        <f t="shared" si="15"/>
        <v>0</v>
      </c>
      <c r="AP21">
        <f t="shared" si="15"/>
        <v>0</v>
      </c>
      <c r="AQ21">
        <f t="shared" si="15"/>
        <v>0</v>
      </c>
      <c r="AR21">
        <f t="shared" si="15"/>
        <v>0</v>
      </c>
      <c r="AS21">
        <f t="shared" si="15"/>
        <v>0</v>
      </c>
      <c r="AT21">
        <f t="shared" si="16"/>
        <v>0</v>
      </c>
      <c r="AU21">
        <f t="shared" si="16"/>
        <v>0</v>
      </c>
      <c r="AV21">
        <f t="shared" si="16"/>
        <v>0</v>
      </c>
      <c r="AW21">
        <f t="shared" si="16"/>
        <v>0</v>
      </c>
      <c r="AX21">
        <f t="shared" si="16"/>
        <v>0</v>
      </c>
      <c r="AY21">
        <f t="shared" si="16"/>
        <v>0</v>
      </c>
      <c r="AZ21">
        <f t="shared" si="16"/>
        <v>0</v>
      </c>
      <c r="BA21">
        <f t="shared" si="16"/>
        <v>0</v>
      </c>
      <c r="BB21">
        <f t="shared" si="16"/>
        <v>0</v>
      </c>
      <c r="BC21">
        <f t="shared" si="16"/>
        <v>0</v>
      </c>
      <c r="BD21">
        <f t="shared" si="17"/>
        <v>0</v>
      </c>
      <c r="BE21">
        <f t="shared" si="17"/>
        <v>0</v>
      </c>
      <c r="BF21">
        <f t="shared" si="17"/>
        <v>0</v>
      </c>
      <c r="BG21">
        <f t="shared" si="17"/>
        <v>0</v>
      </c>
      <c r="BH21">
        <f t="shared" si="17"/>
        <v>0</v>
      </c>
      <c r="BI21">
        <f t="shared" si="17"/>
        <v>0</v>
      </c>
      <c r="BJ21">
        <f t="shared" si="17"/>
        <v>0</v>
      </c>
      <c r="BK21">
        <f t="shared" si="17"/>
        <v>0</v>
      </c>
      <c r="BL21">
        <f t="shared" si="17"/>
        <v>0</v>
      </c>
      <c r="BM21">
        <f t="shared" si="17"/>
        <v>0</v>
      </c>
      <c r="BN21">
        <f t="shared" si="18"/>
        <v>0</v>
      </c>
      <c r="BO21">
        <f t="shared" si="18"/>
        <v>0</v>
      </c>
      <c r="BP21">
        <f t="shared" si="18"/>
        <v>0</v>
      </c>
      <c r="BQ21">
        <f t="shared" si="18"/>
        <v>0</v>
      </c>
      <c r="BR21">
        <f t="shared" si="18"/>
        <v>0</v>
      </c>
      <c r="BS21">
        <f t="shared" si="18"/>
        <v>0</v>
      </c>
      <c r="BT21">
        <f t="shared" si="18"/>
        <v>0</v>
      </c>
      <c r="BU21">
        <f t="shared" si="18"/>
        <v>0</v>
      </c>
      <c r="BV21">
        <f t="shared" si="18"/>
        <v>0</v>
      </c>
      <c r="BW21">
        <f t="shared" si="18"/>
        <v>0</v>
      </c>
      <c r="BX21">
        <f t="shared" si="19"/>
        <v>0</v>
      </c>
      <c r="BY21">
        <f t="shared" si="19"/>
        <v>0</v>
      </c>
      <c r="BZ21">
        <f t="shared" si="19"/>
        <v>0</v>
      </c>
      <c r="CA21">
        <f t="shared" si="19"/>
        <v>0</v>
      </c>
      <c r="CB21">
        <f t="shared" si="19"/>
        <v>0</v>
      </c>
      <c r="CC21">
        <f t="shared" si="19"/>
        <v>0</v>
      </c>
      <c r="CD21">
        <f t="shared" si="19"/>
        <v>0</v>
      </c>
      <c r="CE21">
        <f t="shared" si="19"/>
        <v>0</v>
      </c>
      <c r="CF21">
        <f t="shared" si="19"/>
        <v>0</v>
      </c>
      <c r="CG21">
        <f t="shared" si="19"/>
        <v>0</v>
      </c>
      <c r="CH21">
        <f t="shared" si="20"/>
        <v>0</v>
      </c>
      <c r="CI21">
        <f t="shared" si="20"/>
        <v>0</v>
      </c>
      <c r="CJ21">
        <f t="shared" si="20"/>
        <v>0</v>
      </c>
      <c r="CK21">
        <f t="shared" si="20"/>
        <v>0</v>
      </c>
      <c r="CL21">
        <f t="shared" si="20"/>
        <v>0</v>
      </c>
      <c r="CM21">
        <f t="shared" si="20"/>
        <v>0</v>
      </c>
      <c r="CN21">
        <f t="shared" si="20"/>
        <v>0</v>
      </c>
      <c r="CO21">
        <f t="shared" si="20"/>
        <v>0</v>
      </c>
      <c r="CP21">
        <f t="shared" si="20"/>
        <v>0</v>
      </c>
      <c r="CQ21">
        <f t="shared" si="20"/>
        <v>0</v>
      </c>
      <c r="CR21">
        <f t="shared" si="21"/>
        <v>0</v>
      </c>
      <c r="CS21">
        <f t="shared" si="21"/>
        <v>0</v>
      </c>
      <c r="CT21">
        <f t="shared" si="21"/>
        <v>0</v>
      </c>
      <c r="CU21">
        <f t="shared" si="21"/>
        <v>0</v>
      </c>
      <c r="CV21">
        <f t="shared" si="21"/>
        <v>0</v>
      </c>
      <c r="CW21">
        <f t="shared" si="21"/>
        <v>0</v>
      </c>
      <c r="CX21">
        <f t="shared" si="21"/>
        <v>0</v>
      </c>
      <c r="CY21">
        <f t="shared" si="21"/>
        <v>0</v>
      </c>
      <c r="CZ21">
        <f t="shared" si="21"/>
        <v>0</v>
      </c>
      <c r="DA21">
        <f t="shared" si="21"/>
        <v>0</v>
      </c>
    </row>
    <row r="22" spans="1:105" ht="15">
      <c r="A22" s="36" t="s">
        <v>45</v>
      </c>
      <c r="C22">
        <v>13</v>
      </c>
      <c r="D22">
        <f>IF($D$7=$A$21,Daten!E16,IF($D$7=$A$22,Daten!F16,IF($D$7=$A$23,Daten!I16,IF($D$7=$A$24,Daten!K16,IF($D$7=$A$25,Daten!L16,Daten!J16)))))</f>
        <v>5.027410309609969</v>
      </c>
      <c r="F22">
        <f t="shared" si="12"/>
        <v>0</v>
      </c>
      <c r="G22">
        <f t="shared" si="12"/>
        <v>0</v>
      </c>
      <c r="H22">
        <f t="shared" si="12"/>
        <v>1</v>
      </c>
      <c r="I22">
        <f t="shared" si="12"/>
        <v>0</v>
      </c>
      <c r="J22">
        <f t="shared" si="12"/>
        <v>0</v>
      </c>
      <c r="K22">
        <f t="shared" si="12"/>
        <v>0</v>
      </c>
      <c r="L22">
        <f t="shared" si="12"/>
        <v>0</v>
      </c>
      <c r="M22">
        <f t="shared" si="12"/>
        <v>0</v>
      </c>
      <c r="N22">
        <f t="shared" si="12"/>
        <v>0</v>
      </c>
      <c r="O22">
        <f t="shared" si="12"/>
        <v>0</v>
      </c>
      <c r="P22">
        <f t="shared" si="13"/>
        <v>0</v>
      </c>
      <c r="Q22">
        <f t="shared" si="13"/>
        <v>0</v>
      </c>
      <c r="R22">
        <f t="shared" si="13"/>
        <v>0</v>
      </c>
      <c r="S22">
        <f t="shared" si="13"/>
        <v>0</v>
      </c>
      <c r="T22">
        <f t="shared" si="13"/>
        <v>0</v>
      </c>
      <c r="U22">
        <f t="shared" si="13"/>
        <v>0</v>
      </c>
      <c r="V22">
        <f t="shared" si="13"/>
        <v>0</v>
      </c>
      <c r="W22">
        <f t="shared" si="13"/>
        <v>0</v>
      </c>
      <c r="X22">
        <f t="shared" si="13"/>
        <v>0</v>
      </c>
      <c r="Y22">
        <f t="shared" si="13"/>
        <v>0</v>
      </c>
      <c r="Z22">
        <f t="shared" si="14"/>
        <v>0</v>
      </c>
      <c r="AA22">
        <f t="shared" si="14"/>
        <v>0</v>
      </c>
      <c r="AB22">
        <f t="shared" si="14"/>
        <v>0</v>
      </c>
      <c r="AC22">
        <f t="shared" si="14"/>
        <v>0</v>
      </c>
      <c r="AD22">
        <f t="shared" si="14"/>
        <v>0</v>
      </c>
      <c r="AE22">
        <f t="shared" si="14"/>
        <v>0</v>
      </c>
      <c r="AF22">
        <f t="shared" si="14"/>
        <v>0</v>
      </c>
      <c r="AG22">
        <f t="shared" si="14"/>
        <v>0</v>
      </c>
      <c r="AH22">
        <f t="shared" si="14"/>
        <v>0</v>
      </c>
      <c r="AI22">
        <f t="shared" si="14"/>
        <v>0</v>
      </c>
      <c r="AJ22">
        <f t="shared" si="15"/>
        <v>0</v>
      </c>
      <c r="AK22">
        <f t="shared" si="15"/>
        <v>0</v>
      </c>
      <c r="AL22">
        <f t="shared" si="15"/>
        <v>0</v>
      </c>
      <c r="AM22">
        <f t="shared" si="15"/>
        <v>0</v>
      </c>
      <c r="AN22">
        <f t="shared" si="15"/>
        <v>0</v>
      </c>
      <c r="AO22">
        <f t="shared" si="15"/>
        <v>0</v>
      </c>
      <c r="AP22">
        <f t="shared" si="15"/>
        <v>0</v>
      </c>
      <c r="AQ22">
        <f t="shared" si="15"/>
        <v>0</v>
      </c>
      <c r="AR22">
        <f t="shared" si="15"/>
        <v>0</v>
      </c>
      <c r="AS22">
        <f t="shared" si="15"/>
        <v>0</v>
      </c>
      <c r="AT22">
        <f t="shared" si="16"/>
        <v>0</v>
      </c>
      <c r="AU22">
        <f t="shared" si="16"/>
        <v>0</v>
      </c>
      <c r="AV22">
        <f t="shared" si="16"/>
        <v>0</v>
      </c>
      <c r="AW22">
        <f t="shared" si="16"/>
        <v>0</v>
      </c>
      <c r="AX22">
        <f t="shared" si="16"/>
        <v>0</v>
      </c>
      <c r="AY22">
        <f t="shared" si="16"/>
        <v>0</v>
      </c>
      <c r="AZ22">
        <f t="shared" si="16"/>
        <v>0</v>
      </c>
      <c r="BA22">
        <f t="shared" si="16"/>
        <v>0</v>
      </c>
      <c r="BB22">
        <f t="shared" si="16"/>
        <v>0</v>
      </c>
      <c r="BC22">
        <f t="shared" si="16"/>
        <v>0</v>
      </c>
      <c r="BD22">
        <f t="shared" si="17"/>
        <v>0</v>
      </c>
      <c r="BE22">
        <f t="shared" si="17"/>
        <v>0</v>
      </c>
      <c r="BF22">
        <f t="shared" si="17"/>
        <v>0</v>
      </c>
      <c r="BG22">
        <f t="shared" si="17"/>
        <v>0</v>
      </c>
      <c r="BH22">
        <f t="shared" si="17"/>
        <v>0</v>
      </c>
      <c r="BI22">
        <f t="shared" si="17"/>
        <v>0</v>
      </c>
      <c r="BJ22">
        <f t="shared" si="17"/>
        <v>0</v>
      </c>
      <c r="BK22">
        <f t="shared" si="17"/>
        <v>0</v>
      </c>
      <c r="BL22">
        <f t="shared" si="17"/>
        <v>0</v>
      </c>
      <c r="BM22">
        <f t="shared" si="17"/>
        <v>0</v>
      </c>
      <c r="BN22">
        <f t="shared" si="18"/>
        <v>0</v>
      </c>
      <c r="BO22">
        <f t="shared" si="18"/>
        <v>0</v>
      </c>
      <c r="BP22">
        <f t="shared" si="18"/>
        <v>0</v>
      </c>
      <c r="BQ22">
        <f t="shared" si="18"/>
        <v>0</v>
      </c>
      <c r="BR22">
        <f t="shared" si="18"/>
        <v>0</v>
      </c>
      <c r="BS22">
        <f t="shared" si="18"/>
        <v>0</v>
      </c>
      <c r="BT22">
        <f t="shared" si="18"/>
        <v>0</v>
      </c>
      <c r="BU22">
        <f t="shared" si="18"/>
        <v>0</v>
      </c>
      <c r="BV22">
        <f t="shared" si="18"/>
        <v>0</v>
      </c>
      <c r="BW22">
        <f t="shared" si="18"/>
        <v>0</v>
      </c>
      <c r="BX22">
        <f t="shared" si="19"/>
        <v>0</v>
      </c>
      <c r="BY22">
        <f t="shared" si="19"/>
        <v>0</v>
      </c>
      <c r="BZ22">
        <f t="shared" si="19"/>
        <v>0</v>
      </c>
      <c r="CA22">
        <f t="shared" si="19"/>
        <v>0</v>
      </c>
      <c r="CB22">
        <f t="shared" si="19"/>
        <v>0</v>
      </c>
      <c r="CC22">
        <f t="shared" si="19"/>
        <v>0</v>
      </c>
      <c r="CD22">
        <f t="shared" si="19"/>
        <v>0</v>
      </c>
      <c r="CE22">
        <f t="shared" si="19"/>
        <v>0</v>
      </c>
      <c r="CF22">
        <f t="shared" si="19"/>
        <v>0</v>
      </c>
      <c r="CG22">
        <f t="shared" si="19"/>
        <v>0</v>
      </c>
      <c r="CH22">
        <f t="shared" si="20"/>
        <v>0</v>
      </c>
      <c r="CI22">
        <f t="shared" si="20"/>
        <v>0</v>
      </c>
      <c r="CJ22">
        <f t="shared" si="20"/>
        <v>0</v>
      </c>
      <c r="CK22">
        <f t="shared" si="20"/>
        <v>0</v>
      </c>
      <c r="CL22">
        <f t="shared" si="20"/>
        <v>0</v>
      </c>
      <c r="CM22">
        <f t="shared" si="20"/>
        <v>0</v>
      </c>
      <c r="CN22">
        <f t="shared" si="20"/>
        <v>0</v>
      </c>
      <c r="CO22">
        <f t="shared" si="20"/>
        <v>0</v>
      </c>
      <c r="CP22">
        <f t="shared" si="20"/>
        <v>0</v>
      </c>
      <c r="CQ22">
        <f t="shared" si="20"/>
        <v>0</v>
      </c>
      <c r="CR22">
        <f t="shared" si="21"/>
        <v>0</v>
      </c>
      <c r="CS22">
        <f t="shared" si="21"/>
        <v>0</v>
      </c>
      <c r="CT22">
        <f t="shared" si="21"/>
        <v>0</v>
      </c>
      <c r="CU22">
        <f t="shared" si="21"/>
        <v>0</v>
      </c>
      <c r="CV22">
        <f t="shared" si="21"/>
        <v>0</v>
      </c>
      <c r="CW22">
        <f t="shared" si="21"/>
        <v>0</v>
      </c>
      <c r="CX22">
        <f t="shared" si="21"/>
        <v>0</v>
      </c>
      <c r="CY22">
        <f t="shared" si="21"/>
        <v>0</v>
      </c>
      <c r="CZ22">
        <f t="shared" si="21"/>
        <v>0</v>
      </c>
      <c r="DA22">
        <f t="shared" si="21"/>
        <v>0</v>
      </c>
    </row>
    <row r="23" spans="1:105" ht="15">
      <c r="A23" s="36" t="s">
        <v>50</v>
      </c>
      <c r="C23">
        <v>14</v>
      </c>
      <c r="D23">
        <f>IF($D$7=$A$21,Daten!E17,IF($D$7=$A$22,Daten!F17,IF($D$7=$A$23,Daten!I17,IF($D$7=$A$24,Daten!K17,IF($D$7=$A$25,Daten!L17,Daten!J17)))))</f>
        <v>0.8095101320721119</v>
      </c>
      <c r="F23">
        <f t="shared" si="12"/>
        <v>1</v>
      </c>
      <c r="G23">
        <f t="shared" si="12"/>
        <v>0</v>
      </c>
      <c r="H23">
        <f t="shared" si="12"/>
        <v>0</v>
      </c>
      <c r="I23">
        <f t="shared" si="12"/>
        <v>0</v>
      </c>
      <c r="J23">
        <f t="shared" si="12"/>
        <v>0</v>
      </c>
      <c r="K23">
        <f t="shared" si="12"/>
        <v>0</v>
      </c>
      <c r="L23">
        <f t="shared" si="12"/>
        <v>0</v>
      </c>
      <c r="M23">
        <f t="shared" si="12"/>
        <v>0</v>
      </c>
      <c r="N23">
        <f t="shared" si="12"/>
        <v>0</v>
      </c>
      <c r="O23">
        <f t="shared" si="12"/>
        <v>0</v>
      </c>
      <c r="P23">
        <f t="shared" si="13"/>
        <v>0</v>
      </c>
      <c r="Q23">
        <f t="shared" si="13"/>
        <v>0</v>
      </c>
      <c r="R23">
        <f t="shared" si="13"/>
        <v>0</v>
      </c>
      <c r="S23">
        <f t="shared" si="13"/>
        <v>0</v>
      </c>
      <c r="T23">
        <f t="shared" si="13"/>
        <v>0</v>
      </c>
      <c r="U23">
        <f t="shared" si="13"/>
        <v>0</v>
      </c>
      <c r="V23">
        <f t="shared" si="13"/>
        <v>0</v>
      </c>
      <c r="W23">
        <f t="shared" si="13"/>
        <v>0</v>
      </c>
      <c r="X23">
        <f t="shared" si="13"/>
        <v>0</v>
      </c>
      <c r="Y23">
        <f t="shared" si="13"/>
        <v>0</v>
      </c>
      <c r="Z23">
        <f t="shared" si="14"/>
        <v>0</v>
      </c>
      <c r="AA23">
        <f t="shared" si="14"/>
        <v>0</v>
      </c>
      <c r="AB23">
        <f t="shared" si="14"/>
        <v>0</v>
      </c>
      <c r="AC23">
        <f t="shared" si="14"/>
        <v>0</v>
      </c>
      <c r="AD23">
        <f t="shared" si="14"/>
        <v>0</v>
      </c>
      <c r="AE23">
        <f t="shared" si="14"/>
        <v>0</v>
      </c>
      <c r="AF23">
        <f t="shared" si="14"/>
        <v>0</v>
      </c>
      <c r="AG23">
        <f t="shared" si="14"/>
        <v>0</v>
      </c>
      <c r="AH23">
        <f t="shared" si="14"/>
        <v>0</v>
      </c>
      <c r="AI23">
        <f t="shared" si="14"/>
        <v>0</v>
      </c>
      <c r="AJ23">
        <f t="shared" si="15"/>
        <v>0</v>
      </c>
      <c r="AK23">
        <f t="shared" si="15"/>
        <v>0</v>
      </c>
      <c r="AL23">
        <f t="shared" si="15"/>
        <v>0</v>
      </c>
      <c r="AM23">
        <f t="shared" si="15"/>
        <v>0</v>
      </c>
      <c r="AN23">
        <f t="shared" si="15"/>
        <v>0</v>
      </c>
      <c r="AO23">
        <f t="shared" si="15"/>
        <v>0</v>
      </c>
      <c r="AP23">
        <f t="shared" si="15"/>
        <v>0</v>
      </c>
      <c r="AQ23">
        <f t="shared" si="15"/>
        <v>0</v>
      </c>
      <c r="AR23">
        <f t="shared" si="15"/>
        <v>0</v>
      </c>
      <c r="AS23">
        <f t="shared" si="15"/>
        <v>0</v>
      </c>
      <c r="AT23">
        <f t="shared" si="16"/>
        <v>0</v>
      </c>
      <c r="AU23">
        <f t="shared" si="16"/>
        <v>0</v>
      </c>
      <c r="AV23">
        <f t="shared" si="16"/>
        <v>0</v>
      </c>
      <c r="AW23">
        <f t="shared" si="16"/>
        <v>0</v>
      </c>
      <c r="AX23">
        <f t="shared" si="16"/>
        <v>0</v>
      </c>
      <c r="AY23">
        <f t="shared" si="16"/>
        <v>0</v>
      </c>
      <c r="AZ23">
        <f t="shared" si="16"/>
        <v>0</v>
      </c>
      <c r="BA23">
        <f t="shared" si="16"/>
        <v>0</v>
      </c>
      <c r="BB23">
        <f t="shared" si="16"/>
        <v>0</v>
      </c>
      <c r="BC23">
        <f t="shared" si="16"/>
        <v>0</v>
      </c>
      <c r="BD23">
        <f t="shared" si="17"/>
        <v>0</v>
      </c>
      <c r="BE23">
        <f t="shared" si="17"/>
        <v>0</v>
      </c>
      <c r="BF23">
        <f t="shared" si="17"/>
        <v>0</v>
      </c>
      <c r="BG23">
        <f t="shared" si="17"/>
        <v>0</v>
      </c>
      <c r="BH23">
        <f t="shared" si="17"/>
        <v>0</v>
      </c>
      <c r="BI23">
        <f t="shared" si="17"/>
        <v>0</v>
      </c>
      <c r="BJ23">
        <f t="shared" si="17"/>
        <v>0</v>
      </c>
      <c r="BK23">
        <f t="shared" si="17"/>
        <v>0</v>
      </c>
      <c r="BL23">
        <f t="shared" si="17"/>
        <v>0</v>
      </c>
      <c r="BM23">
        <f t="shared" si="17"/>
        <v>0</v>
      </c>
      <c r="BN23">
        <f t="shared" si="18"/>
        <v>0</v>
      </c>
      <c r="BO23">
        <f t="shared" si="18"/>
        <v>0</v>
      </c>
      <c r="BP23">
        <f t="shared" si="18"/>
        <v>0</v>
      </c>
      <c r="BQ23">
        <f t="shared" si="18"/>
        <v>0</v>
      </c>
      <c r="BR23">
        <f t="shared" si="18"/>
        <v>0</v>
      </c>
      <c r="BS23">
        <f t="shared" si="18"/>
        <v>0</v>
      </c>
      <c r="BT23">
        <f t="shared" si="18"/>
        <v>0</v>
      </c>
      <c r="BU23">
        <f t="shared" si="18"/>
        <v>0</v>
      </c>
      <c r="BV23">
        <f t="shared" si="18"/>
        <v>0</v>
      </c>
      <c r="BW23">
        <f t="shared" si="18"/>
        <v>0</v>
      </c>
      <c r="BX23">
        <f t="shared" si="19"/>
        <v>0</v>
      </c>
      <c r="BY23">
        <f t="shared" si="19"/>
        <v>0</v>
      </c>
      <c r="BZ23">
        <f t="shared" si="19"/>
        <v>0</v>
      </c>
      <c r="CA23">
        <f t="shared" si="19"/>
        <v>0</v>
      </c>
      <c r="CB23">
        <f t="shared" si="19"/>
        <v>0</v>
      </c>
      <c r="CC23">
        <f t="shared" si="19"/>
        <v>0</v>
      </c>
      <c r="CD23">
        <f t="shared" si="19"/>
        <v>0</v>
      </c>
      <c r="CE23">
        <f t="shared" si="19"/>
        <v>0</v>
      </c>
      <c r="CF23">
        <f t="shared" si="19"/>
        <v>0</v>
      </c>
      <c r="CG23">
        <f t="shared" si="19"/>
        <v>0</v>
      </c>
      <c r="CH23">
        <f t="shared" si="20"/>
        <v>0</v>
      </c>
      <c r="CI23">
        <f t="shared" si="20"/>
        <v>0</v>
      </c>
      <c r="CJ23">
        <f t="shared" si="20"/>
        <v>0</v>
      </c>
      <c r="CK23">
        <f t="shared" si="20"/>
        <v>0</v>
      </c>
      <c r="CL23">
        <f t="shared" si="20"/>
        <v>0</v>
      </c>
      <c r="CM23">
        <f t="shared" si="20"/>
        <v>0</v>
      </c>
      <c r="CN23">
        <f t="shared" si="20"/>
        <v>0</v>
      </c>
      <c r="CO23">
        <f t="shared" si="20"/>
        <v>0</v>
      </c>
      <c r="CP23">
        <f t="shared" si="20"/>
        <v>0</v>
      </c>
      <c r="CQ23">
        <f t="shared" si="20"/>
        <v>0</v>
      </c>
      <c r="CR23">
        <f t="shared" si="21"/>
        <v>0</v>
      </c>
      <c r="CS23">
        <f t="shared" si="21"/>
        <v>0</v>
      </c>
      <c r="CT23">
        <f t="shared" si="21"/>
        <v>0</v>
      </c>
      <c r="CU23">
        <f t="shared" si="21"/>
        <v>0</v>
      </c>
      <c r="CV23">
        <f t="shared" si="21"/>
        <v>0</v>
      </c>
      <c r="CW23">
        <f t="shared" si="21"/>
        <v>0</v>
      </c>
      <c r="CX23">
        <f t="shared" si="21"/>
        <v>0</v>
      </c>
      <c r="CY23">
        <f t="shared" si="21"/>
        <v>0</v>
      </c>
      <c r="CZ23">
        <f t="shared" si="21"/>
        <v>0</v>
      </c>
      <c r="DA23">
        <f t="shared" si="21"/>
        <v>0</v>
      </c>
    </row>
    <row r="24" spans="1:105" ht="15">
      <c r="A24" s="36" t="s">
        <v>110</v>
      </c>
      <c r="C24">
        <v>15</v>
      </c>
      <c r="D24">
        <f>IF($D$7=$A$21,Daten!E18,IF($D$7=$A$22,Daten!F18,IF($D$7=$A$23,Daten!I18,IF($D$7=$A$24,Daten!K18,IF($D$7=$A$25,Daten!L18,Daten!J18)))))</f>
        <v>0.686604776621465</v>
      </c>
      <c r="F24">
        <f t="shared" si="12"/>
        <v>1</v>
      </c>
      <c r="G24">
        <f t="shared" si="12"/>
        <v>0</v>
      </c>
      <c r="H24">
        <f t="shared" si="12"/>
        <v>0</v>
      </c>
      <c r="I24">
        <f t="shared" si="12"/>
        <v>0</v>
      </c>
      <c r="J24">
        <f t="shared" si="12"/>
        <v>0</v>
      </c>
      <c r="K24">
        <f t="shared" si="12"/>
        <v>0</v>
      </c>
      <c r="L24">
        <f t="shared" si="12"/>
        <v>0</v>
      </c>
      <c r="M24">
        <f t="shared" si="12"/>
        <v>0</v>
      </c>
      <c r="N24">
        <f t="shared" si="12"/>
        <v>0</v>
      </c>
      <c r="O24">
        <f t="shared" si="12"/>
        <v>0</v>
      </c>
      <c r="P24">
        <f t="shared" si="13"/>
        <v>0</v>
      </c>
      <c r="Q24">
        <f t="shared" si="13"/>
        <v>0</v>
      </c>
      <c r="R24">
        <f t="shared" si="13"/>
        <v>0</v>
      </c>
      <c r="S24">
        <f t="shared" si="13"/>
        <v>0</v>
      </c>
      <c r="T24">
        <f t="shared" si="13"/>
        <v>0</v>
      </c>
      <c r="U24">
        <f t="shared" si="13"/>
        <v>0</v>
      </c>
      <c r="V24">
        <f t="shared" si="13"/>
        <v>0</v>
      </c>
      <c r="W24">
        <f t="shared" si="13"/>
        <v>0</v>
      </c>
      <c r="X24">
        <f t="shared" si="13"/>
        <v>0</v>
      </c>
      <c r="Y24">
        <f t="shared" si="13"/>
        <v>0</v>
      </c>
      <c r="Z24">
        <f t="shared" si="14"/>
        <v>0</v>
      </c>
      <c r="AA24">
        <f t="shared" si="14"/>
        <v>0</v>
      </c>
      <c r="AB24">
        <f t="shared" si="14"/>
        <v>0</v>
      </c>
      <c r="AC24">
        <f t="shared" si="14"/>
        <v>0</v>
      </c>
      <c r="AD24">
        <f t="shared" si="14"/>
        <v>0</v>
      </c>
      <c r="AE24">
        <f t="shared" si="14"/>
        <v>0</v>
      </c>
      <c r="AF24">
        <f t="shared" si="14"/>
        <v>0</v>
      </c>
      <c r="AG24">
        <f t="shared" si="14"/>
        <v>0</v>
      </c>
      <c r="AH24">
        <f t="shared" si="14"/>
        <v>0</v>
      </c>
      <c r="AI24">
        <f t="shared" si="14"/>
        <v>0</v>
      </c>
      <c r="AJ24">
        <f t="shared" si="15"/>
        <v>0</v>
      </c>
      <c r="AK24">
        <f t="shared" si="15"/>
        <v>0</v>
      </c>
      <c r="AL24">
        <f t="shared" si="15"/>
        <v>0</v>
      </c>
      <c r="AM24">
        <f t="shared" si="15"/>
        <v>0</v>
      </c>
      <c r="AN24">
        <f t="shared" si="15"/>
        <v>0</v>
      </c>
      <c r="AO24">
        <f t="shared" si="15"/>
        <v>0</v>
      </c>
      <c r="AP24">
        <f t="shared" si="15"/>
        <v>0</v>
      </c>
      <c r="AQ24">
        <f t="shared" si="15"/>
        <v>0</v>
      </c>
      <c r="AR24">
        <f t="shared" si="15"/>
        <v>0</v>
      </c>
      <c r="AS24">
        <f t="shared" si="15"/>
        <v>0</v>
      </c>
      <c r="AT24">
        <f t="shared" si="16"/>
        <v>0</v>
      </c>
      <c r="AU24">
        <f t="shared" si="16"/>
        <v>0</v>
      </c>
      <c r="AV24">
        <f t="shared" si="16"/>
        <v>0</v>
      </c>
      <c r="AW24">
        <f t="shared" si="16"/>
        <v>0</v>
      </c>
      <c r="AX24">
        <f t="shared" si="16"/>
        <v>0</v>
      </c>
      <c r="AY24">
        <f t="shared" si="16"/>
        <v>0</v>
      </c>
      <c r="AZ24">
        <f t="shared" si="16"/>
        <v>0</v>
      </c>
      <c r="BA24">
        <f t="shared" si="16"/>
        <v>0</v>
      </c>
      <c r="BB24">
        <f t="shared" si="16"/>
        <v>0</v>
      </c>
      <c r="BC24">
        <f t="shared" si="16"/>
        <v>0</v>
      </c>
      <c r="BD24">
        <f t="shared" si="17"/>
        <v>0</v>
      </c>
      <c r="BE24">
        <f t="shared" si="17"/>
        <v>0</v>
      </c>
      <c r="BF24">
        <f t="shared" si="17"/>
        <v>0</v>
      </c>
      <c r="BG24">
        <f t="shared" si="17"/>
        <v>0</v>
      </c>
      <c r="BH24">
        <f t="shared" si="17"/>
        <v>0</v>
      </c>
      <c r="BI24">
        <f t="shared" si="17"/>
        <v>0</v>
      </c>
      <c r="BJ24">
        <f t="shared" si="17"/>
        <v>0</v>
      </c>
      <c r="BK24">
        <f t="shared" si="17"/>
        <v>0</v>
      </c>
      <c r="BL24">
        <f t="shared" si="17"/>
        <v>0</v>
      </c>
      <c r="BM24">
        <f t="shared" si="17"/>
        <v>0</v>
      </c>
      <c r="BN24">
        <f t="shared" si="18"/>
        <v>0</v>
      </c>
      <c r="BO24">
        <f t="shared" si="18"/>
        <v>0</v>
      </c>
      <c r="BP24">
        <f t="shared" si="18"/>
        <v>0</v>
      </c>
      <c r="BQ24">
        <f t="shared" si="18"/>
        <v>0</v>
      </c>
      <c r="BR24">
        <f t="shared" si="18"/>
        <v>0</v>
      </c>
      <c r="BS24">
        <f t="shared" si="18"/>
        <v>0</v>
      </c>
      <c r="BT24">
        <f t="shared" si="18"/>
        <v>0</v>
      </c>
      <c r="BU24">
        <f t="shared" si="18"/>
        <v>0</v>
      </c>
      <c r="BV24">
        <f t="shared" si="18"/>
        <v>0</v>
      </c>
      <c r="BW24">
        <f t="shared" si="18"/>
        <v>0</v>
      </c>
      <c r="BX24">
        <f t="shared" si="19"/>
        <v>0</v>
      </c>
      <c r="BY24">
        <f t="shared" si="19"/>
        <v>0</v>
      </c>
      <c r="BZ24">
        <f t="shared" si="19"/>
        <v>0</v>
      </c>
      <c r="CA24">
        <f t="shared" si="19"/>
        <v>0</v>
      </c>
      <c r="CB24">
        <f t="shared" si="19"/>
        <v>0</v>
      </c>
      <c r="CC24">
        <f t="shared" si="19"/>
        <v>0</v>
      </c>
      <c r="CD24">
        <f t="shared" si="19"/>
        <v>0</v>
      </c>
      <c r="CE24">
        <f t="shared" si="19"/>
        <v>0</v>
      </c>
      <c r="CF24">
        <f t="shared" si="19"/>
        <v>0</v>
      </c>
      <c r="CG24">
        <f t="shared" si="19"/>
        <v>0</v>
      </c>
      <c r="CH24">
        <f t="shared" si="20"/>
        <v>0</v>
      </c>
      <c r="CI24">
        <f t="shared" si="20"/>
        <v>0</v>
      </c>
      <c r="CJ24">
        <f t="shared" si="20"/>
        <v>0</v>
      </c>
      <c r="CK24">
        <f t="shared" si="20"/>
        <v>0</v>
      </c>
      <c r="CL24">
        <f t="shared" si="20"/>
        <v>0</v>
      </c>
      <c r="CM24">
        <f t="shared" si="20"/>
        <v>0</v>
      </c>
      <c r="CN24">
        <f t="shared" si="20"/>
        <v>0</v>
      </c>
      <c r="CO24">
        <f t="shared" si="20"/>
        <v>0</v>
      </c>
      <c r="CP24">
        <f t="shared" si="20"/>
        <v>0</v>
      </c>
      <c r="CQ24">
        <f t="shared" si="20"/>
        <v>0</v>
      </c>
      <c r="CR24">
        <f t="shared" si="21"/>
        <v>0</v>
      </c>
      <c r="CS24">
        <f t="shared" si="21"/>
        <v>0</v>
      </c>
      <c r="CT24">
        <f t="shared" si="21"/>
        <v>0</v>
      </c>
      <c r="CU24">
        <f t="shared" si="21"/>
        <v>0</v>
      </c>
      <c r="CV24">
        <f t="shared" si="21"/>
        <v>0</v>
      </c>
      <c r="CW24">
        <f t="shared" si="21"/>
        <v>0</v>
      </c>
      <c r="CX24">
        <f t="shared" si="21"/>
        <v>0</v>
      </c>
      <c r="CY24">
        <f t="shared" si="21"/>
        <v>0</v>
      </c>
      <c r="CZ24">
        <f t="shared" si="21"/>
        <v>0</v>
      </c>
      <c r="DA24">
        <f t="shared" si="21"/>
        <v>0</v>
      </c>
    </row>
    <row r="25" spans="1:105" ht="15">
      <c r="A25" s="36" t="s">
        <v>98</v>
      </c>
      <c r="C25">
        <v>16</v>
      </c>
      <c r="D25">
        <f>IF($D$7=$A$21,Daten!E19,IF($D$7=$A$22,Daten!F19,IF($D$7=$A$23,Daten!I19,IF($D$7=$A$24,Daten!K19,IF($D$7=$A$25,Daten!L19,Daten!J19)))))</f>
        <v>0.9332553963952226</v>
      </c>
      <c r="F25">
        <f t="shared" si="12"/>
        <v>1</v>
      </c>
      <c r="G25">
        <f t="shared" si="12"/>
        <v>0</v>
      </c>
      <c r="H25">
        <f t="shared" si="12"/>
        <v>0</v>
      </c>
      <c r="I25">
        <f t="shared" si="12"/>
        <v>0</v>
      </c>
      <c r="J25">
        <f t="shared" si="12"/>
        <v>0</v>
      </c>
      <c r="K25">
        <f t="shared" si="12"/>
        <v>0</v>
      </c>
      <c r="L25">
        <f t="shared" si="12"/>
        <v>0</v>
      </c>
      <c r="M25">
        <f t="shared" si="12"/>
        <v>0</v>
      </c>
      <c r="N25">
        <f t="shared" si="12"/>
        <v>0</v>
      </c>
      <c r="O25">
        <f t="shared" si="12"/>
        <v>0</v>
      </c>
      <c r="P25">
        <f t="shared" si="13"/>
        <v>0</v>
      </c>
      <c r="Q25">
        <f t="shared" si="13"/>
        <v>0</v>
      </c>
      <c r="R25">
        <f t="shared" si="13"/>
        <v>0</v>
      </c>
      <c r="S25">
        <f t="shared" si="13"/>
        <v>0</v>
      </c>
      <c r="T25">
        <f t="shared" si="13"/>
        <v>0</v>
      </c>
      <c r="U25">
        <f t="shared" si="13"/>
        <v>0</v>
      </c>
      <c r="V25">
        <f t="shared" si="13"/>
        <v>0</v>
      </c>
      <c r="W25">
        <f t="shared" si="13"/>
        <v>0</v>
      </c>
      <c r="X25">
        <f t="shared" si="13"/>
        <v>0</v>
      </c>
      <c r="Y25">
        <f t="shared" si="13"/>
        <v>0</v>
      </c>
      <c r="Z25">
        <f t="shared" si="14"/>
        <v>0</v>
      </c>
      <c r="AA25">
        <f t="shared" si="14"/>
        <v>0</v>
      </c>
      <c r="AB25">
        <f t="shared" si="14"/>
        <v>0</v>
      </c>
      <c r="AC25">
        <f t="shared" si="14"/>
        <v>0</v>
      </c>
      <c r="AD25">
        <f t="shared" si="14"/>
        <v>0</v>
      </c>
      <c r="AE25">
        <f t="shared" si="14"/>
        <v>0</v>
      </c>
      <c r="AF25">
        <f t="shared" si="14"/>
        <v>0</v>
      </c>
      <c r="AG25">
        <f t="shared" si="14"/>
        <v>0</v>
      </c>
      <c r="AH25">
        <f t="shared" si="14"/>
        <v>0</v>
      </c>
      <c r="AI25">
        <f t="shared" si="14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O25">
        <f t="shared" si="15"/>
        <v>0</v>
      </c>
      <c r="AP25">
        <f t="shared" si="15"/>
        <v>0</v>
      </c>
      <c r="AQ25">
        <f t="shared" si="15"/>
        <v>0</v>
      </c>
      <c r="AR25">
        <f t="shared" si="15"/>
        <v>0</v>
      </c>
      <c r="AS25">
        <f t="shared" si="15"/>
        <v>0</v>
      </c>
      <c r="AT25">
        <f t="shared" si="16"/>
        <v>0</v>
      </c>
      <c r="AU25">
        <f t="shared" si="16"/>
        <v>0</v>
      </c>
      <c r="AV25">
        <f t="shared" si="16"/>
        <v>0</v>
      </c>
      <c r="AW25">
        <f t="shared" si="16"/>
        <v>0</v>
      </c>
      <c r="AX25">
        <f t="shared" si="16"/>
        <v>0</v>
      </c>
      <c r="AY25">
        <f t="shared" si="16"/>
        <v>0</v>
      </c>
      <c r="AZ25">
        <f t="shared" si="16"/>
        <v>0</v>
      </c>
      <c r="BA25">
        <f t="shared" si="16"/>
        <v>0</v>
      </c>
      <c r="BB25">
        <f t="shared" si="16"/>
        <v>0</v>
      </c>
      <c r="BC25">
        <f t="shared" si="16"/>
        <v>0</v>
      </c>
      <c r="BD25">
        <f t="shared" si="17"/>
        <v>0</v>
      </c>
      <c r="BE25">
        <f t="shared" si="17"/>
        <v>0</v>
      </c>
      <c r="BF25">
        <f t="shared" si="17"/>
        <v>0</v>
      </c>
      <c r="BG25">
        <f t="shared" si="17"/>
        <v>0</v>
      </c>
      <c r="BH25">
        <f t="shared" si="17"/>
        <v>0</v>
      </c>
      <c r="BI25">
        <f t="shared" si="17"/>
        <v>0</v>
      </c>
      <c r="BJ25">
        <f t="shared" si="17"/>
        <v>0</v>
      </c>
      <c r="BK25">
        <f t="shared" si="17"/>
        <v>0</v>
      </c>
      <c r="BL25">
        <f t="shared" si="17"/>
        <v>0</v>
      </c>
      <c r="BM25">
        <f t="shared" si="17"/>
        <v>0</v>
      </c>
      <c r="BN25">
        <f t="shared" si="18"/>
        <v>0</v>
      </c>
      <c r="BO25">
        <f t="shared" si="18"/>
        <v>0</v>
      </c>
      <c r="BP25">
        <f t="shared" si="18"/>
        <v>0</v>
      </c>
      <c r="BQ25">
        <f t="shared" si="18"/>
        <v>0</v>
      </c>
      <c r="BR25">
        <f t="shared" si="18"/>
        <v>0</v>
      </c>
      <c r="BS25">
        <f t="shared" si="18"/>
        <v>0</v>
      </c>
      <c r="BT25">
        <f t="shared" si="18"/>
        <v>0</v>
      </c>
      <c r="BU25">
        <f t="shared" si="18"/>
        <v>0</v>
      </c>
      <c r="BV25">
        <f t="shared" si="18"/>
        <v>0</v>
      </c>
      <c r="BW25">
        <f t="shared" si="18"/>
        <v>0</v>
      </c>
      <c r="BX25">
        <f t="shared" si="19"/>
        <v>0</v>
      </c>
      <c r="BY25">
        <f t="shared" si="19"/>
        <v>0</v>
      </c>
      <c r="BZ25">
        <f t="shared" si="19"/>
        <v>0</v>
      </c>
      <c r="CA25">
        <f t="shared" si="19"/>
        <v>0</v>
      </c>
      <c r="CB25">
        <f t="shared" si="19"/>
        <v>0</v>
      </c>
      <c r="CC25">
        <f t="shared" si="19"/>
        <v>0</v>
      </c>
      <c r="CD25">
        <f t="shared" si="19"/>
        <v>0</v>
      </c>
      <c r="CE25">
        <f t="shared" si="19"/>
        <v>0</v>
      </c>
      <c r="CF25">
        <f t="shared" si="19"/>
        <v>0</v>
      </c>
      <c r="CG25">
        <f t="shared" si="19"/>
        <v>0</v>
      </c>
      <c r="CH25">
        <f t="shared" si="20"/>
        <v>0</v>
      </c>
      <c r="CI25">
        <f t="shared" si="20"/>
        <v>0</v>
      </c>
      <c r="CJ25">
        <f t="shared" si="20"/>
        <v>0</v>
      </c>
      <c r="CK25">
        <f t="shared" si="20"/>
        <v>0</v>
      </c>
      <c r="CL25">
        <f t="shared" si="20"/>
        <v>0</v>
      </c>
      <c r="CM25">
        <f t="shared" si="20"/>
        <v>0</v>
      </c>
      <c r="CN25">
        <f t="shared" si="20"/>
        <v>0</v>
      </c>
      <c r="CO25">
        <f t="shared" si="20"/>
        <v>0</v>
      </c>
      <c r="CP25">
        <f t="shared" si="20"/>
        <v>0</v>
      </c>
      <c r="CQ25">
        <f t="shared" si="20"/>
        <v>0</v>
      </c>
      <c r="CR25">
        <f t="shared" si="21"/>
        <v>0</v>
      </c>
      <c r="CS25">
        <f t="shared" si="21"/>
        <v>0</v>
      </c>
      <c r="CT25">
        <f t="shared" si="21"/>
        <v>0</v>
      </c>
      <c r="CU25">
        <f t="shared" si="21"/>
        <v>0</v>
      </c>
      <c r="CV25">
        <f t="shared" si="21"/>
        <v>0</v>
      </c>
      <c r="CW25">
        <f t="shared" si="21"/>
        <v>0</v>
      </c>
      <c r="CX25">
        <f t="shared" si="21"/>
        <v>0</v>
      </c>
      <c r="CY25">
        <f t="shared" si="21"/>
        <v>0</v>
      </c>
      <c r="CZ25">
        <f t="shared" si="21"/>
        <v>0</v>
      </c>
      <c r="DA25">
        <f t="shared" si="21"/>
        <v>0</v>
      </c>
    </row>
    <row r="26" spans="1:105" ht="15">
      <c r="A26" s="37" t="s">
        <v>99</v>
      </c>
      <c r="C26">
        <v>17</v>
      </c>
      <c r="D26">
        <f>IF($D$7=$A$21,Daten!E20,IF($D$7=$A$22,Daten!F20,IF($D$7=$A$23,Daten!I20,IF($D$7=$A$24,Daten!K20,IF($D$7=$A$25,Daten!L20,Daten!J20)))))</f>
        <v>0.899404631261002</v>
      </c>
      <c r="F26">
        <f aca="true" t="shared" si="22" ref="F26:O35">IF(AND($D26&gt;F$7,$D26&lt;=F$8),1,0)</f>
        <v>1</v>
      </c>
      <c r="G26">
        <f t="shared" si="22"/>
        <v>0</v>
      </c>
      <c r="H26">
        <f t="shared" si="22"/>
        <v>0</v>
      </c>
      <c r="I26">
        <f t="shared" si="22"/>
        <v>0</v>
      </c>
      <c r="J26">
        <f t="shared" si="22"/>
        <v>0</v>
      </c>
      <c r="K26">
        <f t="shared" si="22"/>
        <v>0</v>
      </c>
      <c r="L26">
        <f t="shared" si="22"/>
        <v>0</v>
      </c>
      <c r="M26">
        <f t="shared" si="22"/>
        <v>0</v>
      </c>
      <c r="N26">
        <f t="shared" si="22"/>
        <v>0</v>
      </c>
      <c r="O26">
        <f t="shared" si="22"/>
        <v>0</v>
      </c>
      <c r="P26">
        <f aca="true" t="shared" si="23" ref="P26:Y35">IF(AND($D26&gt;P$7,$D26&lt;=P$8),1,0)</f>
        <v>0</v>
      </c>
      <c r="Q26">
        <f t="shared" si="23"/>
        <v>0</v>
      </c>
      <c r="R26">
        <f t="shared" si="23"/>
        <v>0</v>
      </c>
      <c r="S26">
        <f t="shared" si="23"/>
        <v>0</v>
      </c>
      <c r="T26">
        <f t="shared" si="23"/>
        <v>0</v>
      </c>
      <c r="U26">
        <f t="shared" si="23"/>
        <v>0</v>
      </c>
      <c r="V26">
        <f t="shared" si="23"/>
        <v>0</v>
      </c>
      <c r="W26">
        <f t="shared" si="23"/>
        <v>0</v>
      </c>
      <c r="X26">
        <f t="shared" si="23"/>
        <v>0</v>
      </c>
      <c r="Y26">
        <f t="shared" si="23"/>
        <v>0</v>
      </c>
      <c r="Z26">
        <f aca="true" t="shared" si="24" ref="Z26:AI35">IF(AND($D26&gt;Z$7,$D26&lt;=Z$8),1,0)</f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  <c r="AF26">
        <f t="shared" si="24"/>
        <v>0</v>
      </c>
      <c r="AG26">
        <f t="shared" si="24"/>
        <v>0</v>
      </c>
      <c r="AH26">
        <f t="shared" si="24"/>
        <v>0</v>
      </c>
      <c r="AI26">
        <f t="shared" si="24"/>
        <v>0</v>
      </c>
      <c r="AJ26">
        <f aca="true" t="shared" si="25" ref="AJ26:AS35">IF(AND($D26&gt;AJ$7,$D26&lt;=AJ$8),1,0)</f>
        <v>0</v>
      </c>
      <c r="AK26">
        <f t="shared" si="25"/>
        <v>0</v>
      </c>
      <c r="AL26">
        <f t="shared" si="25"/>
        <v>0</v>
      </c>
      <c r="AM26">
        <f t="shared" si="25"/>
        <v>0</v>
      </c>
      <c r="AN26">
        <f t="shared" si="25"/>
        <v>0</v>
      </c>
      <c r="AO26">
        <f t="shared" si="25"/>
        <v>0</v>
      </c>
      <c r="AP26">
        <f t="shared" si="25"/>
        <v>0</v>
      </c>
      <c r="AQ26">
        <f t="shared" si="25"/>
        <v>0</v>
      </c>
      <c r="AR26">
        <f t="shared" si="25"/>
        <v>0</v>
      </c>
      <c r="AS26">
        <f t="shared" si="25"/>
        <v>0</v>
      </c>
      <c r="AT26">
        <f aca="true" t="shared" si="26" ref="AT26:BC35">IF(AND($D26&gt;AT$7,$D26&lt;=AT$8),1,0)</f>
        <v>0</v>
      </c>
      <c r="AU26">
        <f t="shared" si="26"/>
        <v>0</v>
      </c>
      <c r="AV26">
        <f t="shared" si="26"/>
        <v>0</v>
      </c>
      <c r="AW26">
        <f t="shared" si="26"/>
        <v>0</v>
      </c>
      <c r="AX26">
        <f t="shared" si="26"/>
        <v>0</v>
      </c>
      <c r="AY26">
        <f t="shared" si="26"/>
        <v>0</v>
      </c>
      <c r="AZ26">
        <f t="shared" si="26"/>
        <v>0</v>
      </c>
      <c r="BA26">
        <f t="shared" si="26"/>
        <v>0</v>
      </c>
      <c r="BB26">
        <f t="shared" si="26"/>
        <v>0</v>
      </c>
      <c r="BC26">
        <f t="shared" si="26"/>
        <v>0</v>
      </c>
      <c r="BD26">
        <f aca="true" t="shared" si="27" ref="BD26:BM35">IF(AND($D26&gt;BD$7,$D26&lt;=BD$8),1,0)</f>
        <v>0</v>
      </c>
      <c r="BE26">
        <f t="shared" si="27"/>
        <v>0</v>
      </c>
      <c r="BF26">
        <f t="shared" si="27"/>
        <v>0</v>
      </c>
      <c r="BG26">
        <f t="shared" si="27"/>
        <v>0</v>
      </c>
      <c r="BH26">
        <f t="shared" si="27"/>
        <v>0</v>
      </c>
      <c r="BI26">
        <f t="shared" si="27"/>
        <v>0</v>
      </c>
      <c r="BJ26">
        <f t="shared" si="27"/>
        <v>0</v>
      </c>
      <c r="BK26">
        <f t="shared" si="27"/>
        <v>0</v>
      </c>
      <c r="BL26">
        <f t="shared" si="27"/>
        <v>0</v>
      </c>
      <c r="BM26">
        <f t="shared" si="27"/>
        <v>0</v>
      </c>
      <c r="BN26">
        <f aca="true" t="shared" si="28" ref="BN26:BW35">IF(AND($D26&gt;BN$7,$D26&lt;=BN$8),1,0)</f>
        <v>0</v>
      </c>
      <c r="BO26">
        <f t="shared" si="28"/>
        <v>0</v>
      </c>
      <c r="BP26">
        <f t="shared" si="28"/>
        <v>0</v>
      </c>
      <c r="BQ26">
        <f t="shared" si="28"/>
        <v>0</v>
      </c>
      <c r="BR26">
        <f t="shared" si="28"/>
        <v>0</v>
      </c>
      <c r="BS26">
        <f t="shared" si="28"/>
        <v>0</v>
      </c>
      <c r="BT26">
        <f t="shared" si="28"/>
        <v>0</v>
      </c>
      <c r="BU26">
        <f t="shared" si="28"/>
        <v>0</v>
      </c>
      <c r="BV26">
        <f t="shared" si="28"/>
        <v>0</v>
      </c>
      <c r="BW26">
        <f t="shared" si="28"/>
        <v>0</v>
      </c>
      <c r="BX26">
        <f aca="true" t="shared" si="29" ref="BX26:CG35">IF(AND($D26&gt;BX$7,$D26&lt;=BX$8),1,0)</f>
        <v>0</v>
      </c>
      <c r="BY26">
        <f t="shared" si="29"/>
        <v>0</v>
      </c>
      <c r="BZ26">
        <f t="shared" si="29"/>
        <v>0</v>
      </c>
      <c r="CA26">
        <f t="shared" si="29"/>
        <v>0</v>
      </c>
      <c r="CB26">
        <f t="shared" si="29"/>
        <v>0</v>
      </c>
      <c r="CC26">
        <f t="shared" si="29"/>
        <v>0</v>
      </c>
      <c r="CD26">
        <f t="shared" si="29"/>
        <v>0</v>
      </c>
      <c r="CE26">
        <f t="shared" si="29"/>
        <v>0</v>
      </c>
      <c r="CF26">
        <f t="shared" si="29"/>
        <v>0</v>
      </c>
      <c r="CG26">
        <f t="shared" si="29"/>
        <v>0</v>
      </c>
      <c r="CH26">
        <f aca="true" t="shared" si="30" ref="CH26:CQ35">IF(AND($D26&gt;CH$7,$D26&lt;=CH$8),1,0)</f>
        <v>0</v>
      </c>
      <c r="CI26">
        <f t="shared" si="30"/>
        <v>0</v>
      </c>
      <c r="CJ26">
        <f t="shared" si="30"/>
        <v>0</v>
      </c>
      <c r="CK26">
        <f t="shared" si="30"/>
        <v>0</v>
      </c>
      <c r="CL26">
        <f t="shared" si="30"/>
        <v>0</v>
      </c>
      <c r="CM26">
        <f t="shared" si="30"/>
        <v>0</v>
      </c>
      <c r="CN26">
        <f t="shared" si="30"/>
        <v>0</v>
      </c>
      <c r="CO26">
        <f t="shared" si="30"/>
        <v>0</v>
      </c>
      <c r="CP26">
        <f t="shared" si="30"/>
        <v>0</v>
      </c>
      <c r="CQ26">
        <f t="shared" si="30"/>
        <v>0</v>
      </c>
      <c r="CR26">
        <f aca="true" t="shared" si="31" ref="CR26:DA35">IF(AND($D26&gt;CR$7,$D26&lt;=CR$8),1,0)</f>
        <v>0</v>
      </c>
      <c r="CS26">
        <f t="shared" si="31"/>
        <v>0</v>
      </c>
      <c r="CT26">
        <f t="shared" si="31"/>
        <v>0</v>
      </c>
      <c r="CU26">
        <f t="shared" si="31"/>
        <v>0</v>
      </c>
      <c r="CV26">
        <f t="shared" si="31"/>
        <v>0</v>
      </c>
      <c r="CW26">
        <f t="shared" si="31"/>
        <v>0</v>
      </c>
      <c r="CX26">
        <f t="shared" si="31"/>
        <v>0</v>
      </c>
      <c r="CY26">
        <f t="shared" si="31"/>
        <v>0</v>
      </c>
      <c r="CZ26">
        <f t="shared" si="31"/>
        <v>0</v>
      </c>
      <c r="DA26">
        <f t="shared" si="31"/>
        <v>0</v>
      </c>
    </row>
    <row r="27" spans="3:105" ht="12.75">
      <c r="C27">
        <v>18</v>
      </c>
      <c r="D27">
        <f>IF($D$7=$A$21,Daten!E21,IF($D$7=$A$22,Daten!F21,IF($D$7=$A$23,Daten!I21,IF($D$7=$A$24,Daten!K21,IF($D$7=$A$25,Daten!L21,Daten!J21)))))</f>
        <v>0.718417720113692</v>
      </c>
      <c r="F27">
        <f t="shared" si="22"/>
        <v>1</v>
      </c>
      <c r="G27">
        <f t="shared" si="22"/>
        <v>0</v>
      </c>
      <c r="H27">
        <f t="shared" si="22"/>
        <v>0</v>
      </c>
      <c r="I27">
        <f t="shared" si="22"/>
        <v>0</v>
      </c>
      <c r="J27">
        <f t="shared" si="22"/>
        <v>0</v>
      </c>
      <c r="K27">
        <f t="shared" si="22"/>
        <v>0</v>
      </c>
      <c r="L27">
        <f t="shared" si="22"/>
        <v>0</v>
      </c>
      <c r="M27">
        <f t="shared" si="22"/>
        <v>0</v>
      </c>
      <c r="N27">
        <f t="shared" si="22"/>
        <v>0</v>
      </c>
      <c r="O27">
        <f t="shared" si="22"/>
        <v>0</v>
      </c>
      <c r="P27">
        <f t="shared" si="23"/>
        <v>0</v>
      </c>
      <c r="Q27">
        <f t="shared" si="23"/>
        <v>0</v>
      </c>
      <c r="R27">
        <f t="shared" si="23"/>
        <v>0</v>
      </c>
      <c r="S27">
        <f t="shared" si="23"/>
        <v>0</v>
      </c>
      <c r="T27">
        <f t="shared" si="23"/>
        <v>0</v>
      </c>
      <c r="U27">
        <f t="shared" si="23"/>
        <v>0</v>
      </c>
      <c r="V27">
        <f t="shared" si="23"/>
        <v>0</v>
      </c>
      <c r="W27">
        <f t="shared" si="23"/>
        <v>0</v>
      </c>
      <c r="X27">
        <f t="shared" si="23"/>
        <v>0</v>
      </c>
      <c r="Y27">
        <f t="shared" si="23"/>
        <v>0</v>
      </c>
      <c r="Z27">
        <f t="shared" si="24"/>
        <v>0</v>
      </c>
      <c r="AA27">
        <f t="shared" si="24"/>
        <v>0</v>
      </c>
      <c r="AB27">
        <f t="shared" si="24"/>
        <v>0</v>
      </c>
      <c r="AC27">
        <f t="shared" si="24"/>
        <v>0</v>
      </c>
      <c r="AD27">
        <f t="shared" si="24"/>
        <v>0</v>
      </c>
      <c r="AE27">
        <f t="shared" si="24"/>
        <v>0</v>
      </c>
      <c r="AF27">
        <f t="shared" si="24"/>
        <v>0</v>
      </c>
      <c r="AG27">
        <f t="shared" si="24"/>
        <v>0</v>
      </c>
      <c r="AH27">
        <f t="shared" si="24"/>
        <v>0</v>
      </c>
      <c r="AI27">
        <f t="shared" si="24"/>
        <v>0</v>
      </c>
      <c r="AJ27">
        <f t="shared" si="25"/>
        <v>0</v>
      </c>
      <c r="AK27">
        <f t="shared" si="25"/>
        <v>0</v>
      </c>
      <c r="AL27">
        <f t="shared" si="25"/>
        <v>0</v>
      </c>
      <c r="AM27">
        <f t="shared" si="25"/>
        <v>0</v>
      </c>
      <c r="AN27">
        <f t="shared" si="25"/>
        <v>0</v>
      </c>
      <c r="AO27">
        <f t="shared" si="25"/>
        <v>0</v>
      </c>
      <c r="AP27">
        <f t="shared" si="25"/>
        <v>0</v>
      </c>
      <c r="AQ27">
        <f t="shared" si="25"/>
        <v>0</v>
      </c>
      <c r="AR27">
        <f t="shared" si="25"/>
        <v>0</v>
      </c>
      <c r="AS27">
        <f t="shared" si="25"/>
        <v>0</v>
      </c>
      <c r="AT27">
        <f t="shared" si="26"/>
        <v>0</v>
      </c>
      <c r="AU27">
        <f t="shared" si="26"/>
        <v>0</v>
      </c>
      <c r="AV27">
        <f t="shared" si="26"/>
        <v>0</v>
      </c>
      <c r="AW27">
        <f t="shared" si="26"/>
        <v>0</v>
      </c>
      <c r="AX27">
        <f t="shared" si="26"/>
        <v>0</v>
      </c>
      <c r="AY27">
        <f t="shared" si="26"/>
        <v>0</v>
      </c>
      <c r="AZ27">
        <f t="shared" si="26"/>
        <v>0</v>
      </c>
      <c r="BA27">
        <f t="shared" si="26"/>
        <v>0</v>
      </c>
      <c r="BB27">
        <f t="shared" si="26"/>
        <v>0</v>
      </c>
      <c r="BC27">
        <f t="shared" si="26"/>
        <v>0</v>
      </c>
      <c r="BD27">
        <f t="shared" si="27"/>
        <v>0</v>
      </c>
      <c r="BE27">
        <f t="shared" si="27"/>
        <v>0</v>
      </c>
      <c r="BF27">
        <f t="shared" si="27"/>
        <v>0</v>
      </c>
      <c r="BG27">
        <f t="shared" si="27"/>
        <v>0</v>
      </c>
      <c r="BH27">
        <f t="shared" si="27"/>
        <v>0</v>
      </c>
      <c r="BI27">
        <f t="shared" si="27"/>
        <v>0</v>
      </c>
      <c r="BJ27">
        <f t="shared" si="27"/>
        <v>0</v>
      </c>
      <c r="BK27">
        <f t="shared" si="27"/>
        <v>0</v>
      </c>
      <c r="BL27">
        <f t="shared" si="27"/>
        <v>0</v>
      </c>
      <c r="BM27">
        <f t="shared" si="27"/>
        <v>0</v>
      </c>
      <c r="BN27">
        <f t="shared" si="28"/>
        <v>0</v>
      </c>
      <c r="BO27">
        <f t="shared" si="28"/>
        <v>0</v>
      </c>
      <c r="BP27">
        <f t="shared" si="28"/>
        <v>0</v>
      </c>
      <c r="BQ27">
        <f t="shared" si="28"/>
        <v>0</v>
      </c>
      <c r="BR27">
        <f t="shared" si="28"/>
        <v>0</v>
      </c>
      <c r="BS27">
        <f t="shared" si="28"/>
        <v>0</v>
      </c>
      <c r="BT27">
        <f t="shared" si="28"/>
        <v>0</v>
      </c>
      <c r="BU27">
        <f t="shared" si="28"/>
        <v>0</v>
      </c>
      <c r="BV27">
        <f t="shared" si="28"/>
        <v>0</v>
      </c>
      <c r="BW27">
        <f t="shared" si="28"/>
        <v>0</v>
      </c>
      <c r="BX27">
        <f t="shared" si="29"/>
        <v>0</v>
      </c>
      <c r="BY27">
        <f t="shared" si="29"/>
        <v>0</v>
      </c>
      <c r="BZ27">
        <f t="shared" si="29"/>
        <v>0</v>
      </c>
      <c r="CA27">
        <f t="shared" si="29"/>
        <v>0</v>
      </c>
      <c r="CB27">
        <f t="shared" si="29"/>
        <v>0</v>
      </c>
      <c r="CC27">
        <f t="shared" si="29"/>
        <v>0</v>
      </c>
      <c r="CD27">
        <f t="shared" si="29"/>
        <v>0</v>
      </c>
      <c r="CE27">
        <f t="shared" si="29"/>
        <v>0</v>
      </c>
      <c r="CF27">
        <f t="shared" si="29"/>
        <v>0</v>
      </c>
      <c r="CG27">
        <f t="shared" si="29"/>
        <v>0</v>
      </c>
      <c r="CH27">
        <f t="shared" si="30"/>
        <v>0</v>
      </c>
      <c r="CI27">
        <f t="shared" si="30"/>
        <v>0</v>
      </c>
      <c r="CJ27">
        <f t="shared" si="30"/>
        <v>0</v>
      </c>
      <c r="CK27">
        <f t="shared" si="30"/>
        <v>0</v>
      </c>
      <c r="CL27">
        <f t="shared" si="30"/>
        <v>0</v>
      </c>
      <c r="CM27">
        <f t="shared" si="30"/>
        <v>0</v>
      </c>
      <c r="CN27">
        <f t="shared" si="30"/>
        <v>0</v>
      </c>
      <c r="CO27">
        <f t="shared" si="30"/>
        <v>0</v>
      </c>
      <c r="CP27">
        <f t="shared" si="30"/>
        <v>0</v>
      </c>
      <c r="CQ27">
        <f t="shared" si="30"/>
        <v>0</v>
      </c>
      <c r="CR27">
        <f t="shared" si="31"/>
        <v>0</v>
      </c>
      <c r="CS27">
        <f t="shared" si="31"/>
        <v>0</v>
      </c>
      <c r="CT27">
        <f t="shared" si="31"/>
        <v>0</v>
      </c>
      <c r="CU27">
        <f t="shared" si="31"/>
        <v>0</v>
      </c>
      <c r="CV27">
        <f t="shared" si="31"/>
        <v>0</v>
      </c>
      <c r="CW27">
        <f t="shared" si="31"/>
        <v>0</v>
      </c>
      <c r="CX27">
        <f t="shared" si="31"/>
        <v>0</v>
      </c>
      <c r="CY27">
        <f t="shared" si="31"/>
        <v>0</v>
      </c>
      <c r="CZ27">
        <f t="shared" si="31"/>
        <v>0</v>
      </c>
      <c r="DA27">
        <f t="shared" si="31"/>
        <v>0</v>
      </c>
    </row>
    <row r="28" spans="3:105" ht="12.75">
      <c r="C28">
        <v>19</v>
      </c>
      <c r="D28">
        <f>IF($D$7=$A$21,Daten!E22,IF($D$7=$A$22,Daten!F22,IF($D$7=$A$23,Daten!I22,IF($D$7=$A$24,Daten!K22,IF($D$7=$A$25,Daten!L22,Daten!J22)))))</f>
        <v>0.718417720113692</v>
      </c>
      <c r="F28">
        <f t="shared" si="22"/>
        <v>1</v>
      </c>
      <c r="G28">
        <f t="shared" si="22"/>
        <v>0</v>
      </c>
      <c r="H28">
        <f t="shared" si="22"/>
        <v>0</v>
      </c>
      <c r="I28">
        <f t="shared" si="22"/>
        <v>0</v>
      </c>
      <c r="J28">
        <f t="shared" si="22"/>
        <v>0</v>
      </c>
      <c r="K28">
        <f t="shared" si="22"/>
        <v>0</v>
      </c>
      <c r="L28">
        <f t="shared" si="22"/>
        <v>0</v>
      </c>
      <c r="M28">
        <f t="shared" si="22"/>
        <v>0</v>
      </c>
      <c r="N28">
        <f t="shared" si="22"/>
        <v>0</v>
      </c>
      <c r="O28">
        <f t="shared" si="22"/>
        <v>0</v>
      </c>
      <c r="P28">
        <f t="shared" si="23"/>
        <v>0</v>
      </c>
      <c r="Q28">
        <f t="shared" si="23"/>
        <v>0</v>
      </c>
      <c r="R28">
        <f t="shared" si="23"/>
        <v>0</v>
      </c>
      <c r="S28">
        <f t="shared" si="23"/>
        <v>0</v>
      </c>
      <c r="T28">
        <f t="shared" si="23"/>
        <v>0</v>
      </c>
      <c r="U28">
        <f t="shared" si="23"/>
        <v>0</v>
      </c>
      <c r="V28">
        <f t="shared" si="23"/>
        <v>0</v>
      </c>
      <c r="W28">
        <f t="shared" si="23"/>
        <v>0</v>
      </c>
      <c r="X28">
        <f t="shared" si="23"/>
        <v>0</v>
      </c>
      <c r="Y28">
        <f t="shared" si="23"/>
        <v>0</v>
      </c>
      <c r="Z28">
        <f t="shared" si="24"/>
        <v>0</v>
      </c>
      <c r="AA28">
        <f t="shared" si="24"/>
        <v>0</v>
      </c>
      <c r="AB28">
        <f t="shared" si="24"/>
        <v>0</v>
      </c>
      <c r="AC28">
        <f t="shared" si="24"/>
        <v>0</v>
      </c>
      <c r="AD28">
        <f t="shared" si="24"/>
        <v>0</v>
      </c>
      <c r="AE28">
        <f t="shared" si="24"/>
        <v>0</v>
      </c>
      <c r="AF28">
        <f t="shared" si="24"/>
        <v>0</v>
      </c>
      <c r="AG28">
        <f t="shared" si="24"/>
        <v>0</v>
      </c>
      <c r="AH28">
        <f t="shared" si="24"/>
        <v>0</v>
      </c>
      <c r="AI28">
        <f t="shared" si="24"/>
        <v>0</v>
      </c>
      <c r="AJ28">
        <f t="shared" si="25"/>
        <v>0</v>
      </c>
      <c r="AK28">
        <f t="shared" si="25"/>
        <v>0</v>
      </c>
      <c r="AL28">
        <f t="shared" si="25"/>
        <v>0</v>
      </c>
      <c r="AM28">
        <f t="shared" si="25"/>
        <v>0</v>
      </c>
      <c r="AN28">
        <f t="shared" si="25"/>
        <v>0</v>
      </c>
      <c r="AO28">
        <f t="shared" si="25"/>
        <v>0</v>
      </c>
      <c r="AP28">
        <f t="shared" si="25"/>
        <v>0</v>
      </c>
      <c r="AQ28">
        <f t="shared" si="25"/>
        <v>0</v>
      </c>
      <c r="AR28">
        <f t="shared" si="25"/>
        <v>0</v>
      </c>
      <c r="AS28">
        <f t="shared" si="25"/>
        <v>0</v>
      </c>
      <c r="AT28">
        <f t="shared" si="26"/>
        <v>0</v>
      </c>
      <c r="AU28">
        <f t="shared" si="26"/>
        <v>0</v>
      </c>
      <c r="AV28">
        <f t="shared" si="26"/>
        <v>0</v>
      </c>
      <c r="AW28">
        <f t="shared" si="26"/>
        <v>0</v>
      </c>
      <c r="AX28">
        <f t="shared" si="26"/>
        <v>0</v>
      </c>
      <c r="AY28">
        <f t="shared" si="26"/>
        <v>0</v>
      </c>
      <c r="AZ28">
        <f t="shared" si="26"/>
        <v>0</v>
      </c>
      <c r="BA28">
        <f t="shared" si="26"/>
        <v>0</v>
      </c>
      <c r="BB28">
        <f t="shared" si="26"/>
        <v>0</v>
      </c>
      <c r="BC28">
        <f t="shared" si="26"/>
        <v>0</v>
      </c>
      <c r="BD28">
        <f t="shared" si="27"/>
        <v>0</v>
      </c>
      <c r="BE28">
        <f t="shared" si="27"/>
        <v>0</v>
      </c>
      <c r="BF28">
        <f t="shared" si="27"/>
        <v>0</v>
      </c>
      <c r="BG28">
        <f t="shared" si="27"/>
        <v>0</v>
      </c>
      <c r="BH28">
        <f t="shared" si="27"/>
        <v>0</v>
      </c>
      <c r="BI28">
        <f t="shared" si="27"/>
        <v>0</v>
      </c>
      <c r="BJ28">
        <f t="shared" si="27"/>
        <v>0</v>
      </c>
      <c r="BK28">
        <f t="shared" si="27"/>
        <v>0</v>
      </c>
      <c r="BL28">
        <f t="shared" si="27"/>
        <v>0</v>
      </c>
      <c r="BM28">
        <f t="shared" si="27"/>
        <v>0</v>
      </c>
      <c r="BN28">
        <f t="shared" si="28"/>
        <v>0</v>
      </c>
      <c r="BO28">
        <f t="shared" si="28"/>
        <v>0</v>
      </c>
      <c r="BP28">
        <f t="shared" si="28"/>
        <v>0</v>
      </c>
      <c r="BQ28">
        <f t="shared" si="28"/>
        <v>0</v>
      </c>
      <c r="BR28">
        <f t="shared" si="28"/>
        <v>0</v>
      </c>
      <c r="BS28">
        <f t="shared" si="28"/>
        <v>0</v>
      </c>
      <c r="BT28">
        <f t="shared" si="28"/>
        <v>0</v>
      </c>
      <c r="BU28">
        <f t="shared" si="28"/>
        <v>0</v>
      </c>
      <c r="BV28">
        <f t="shared" si="28"/>
        <v>0</v>
      </c>
      <c r="BW28">
        <f t="shared" si="28"/>
        <v>0</v>
      </c>
      <c r="BX28">
        <f t="shared" si="29"/>
        <v>0</v>
      </c>
      <c r="BY28">
        <f t="shared" si="29"/>
        <v>0</v>
      </c>
      <c r="BZ28">
        <f t="shared" si="29"/>
        <v>0</v>
      </c>
      <c r="CA28">
        <f t="shared" si="29"/>
        <v>0</v>
      </c>
      <c r="CB28">
        <f t="shared" si="29"/>
        <v>0</v>
      </c>
      <c r="CC28">
        <f t="shared" si="29"/>
        <v>0</v>
      </c>
      <c r="CD28">
        <f t="shared" si="29"/>
        <v>0</v>
      </c>
      <c r="CE28">
        <f t="shared" si="29"/>
        <v>0</v>
      </c>
      <c r="CF28">
        <f t="shared" si="29"/>
        <v>0</v>
      </c>
      <c r="CG28">
        <f t="shared" si="29"/>
        <v>0</v>
      </c>
      <c r="CH28">
        <f t="shared" si="30"/>
        <v>0</v>
      </c>
      <c r="CI28">
        <f t="shared" si="30"/>
        <v>0</v>
      </c>
      <c r="CJ28">
        <f t="shared" si="30"/>
        <v>0</v>
      </c>
      <c r="CK28">
        <f t="shared" si="30"/>
        <v>0</v>
      </c>
      <c r="CL28">
        <f t="shared" si="30"/>
        <v>0</v>
      </c>
      <c r="CM28">
        <f t="shared" si="30"/>
        <v>0</v>
      </c>
      <c r="CN28">
        <f t="shared" si="30"/>
        <v>0</v>
      </c>
      <c r="CO28">
        <f t="shared" si="30"/>
        <v>0</v>
      </c>
      <c r="CP28">
        <f t="shared" si="30"/>
        <v>0</v>
      </c>
      <c r="CQ28">
        <f t="shared" si="30"/>
        <v>0</v>
      </c>
      <c r="CR28">
        <f t="shared" si="31"/>
        <v>0</v>
      </c>
      <c r="CS28">
        <f t="shared" si="31"/>
        <v>0</v>
      </c>
      <c r="CT28">
        <f t="shared" si="31"/>
        <v>0</v>
      </c>
      <c r="CU28">
        <f t="shared" si="31"/>
        <v>0</v>
      </c>
      <c r="CV28">
        <f t="shared" si="31"/>
        <v>0</v>
      </c>
      <c r="CW28">
        <f t="shared" si="31"/>
        <v>0</v>
      </c>
      <c r="CX28">
        <f t="shared" si="31"/>
        <v>0</v>
      </c>
      <c r="CY28">
        <f t="shared" si="31"/>
        <v>0</v>
      </c>
      <c r="CZ28">
        <f t="shared" si="31"/>
        <v>0</v>
      </c>
      <c r="DA28">
        <f t="shared" si="31"/>
        <v>0</v>
      </c>
    </row>
    <row r="29" spans="3:105" ht="12.75">
      <c r="C29">
        <v>20</v>
      </c>
      <c r="D29">
        <f>IF($D$7=$A$21,Daten!E23,IF($D$7=$A$22,Daten!F23,IF($D$7=$A$23,Daten!I23,IF($D$7=$A$24,Daten!K23,IF($D$7=$A$25,Daten!L23,Daten!J23)))))</f>
        <v>1.715819611978972</v>
      </c>
      <c r="F29">
        <f t="shared" si="22"/>
        <v>1</v>
      </c>
      <c r="G29">
        <f t="shared" si="22"/>
        <v>0</v>
      </c>
      <c r="H29">
        <f t="shared" si="22"/>
        <v>0</v>
      </c>
      <c r="I29">
        <f t="shared" si="22"/>
        <v>0</v>
      </c>
      <c r="J29">
        <f t="shared" si="22"/>
        <v>0</v>
      </c>
      <c r="K29">
        <f t="shared" si="22"/>
        <v>0</v>
      </c>
      <c r="L29">
        <f t="shared" si="22"/>
        <v>0</v>
      </c>
      <c r="M29">
        <f t="shared" si="22"/>
        <v>0</v>
      </c>
      <c r="N29">
        <f t="shared" si="22"/>
        <v>0</v>
      </c>
      <c r="O29">
        <f t="shared" si="22"/>
        <v>0</v>
      </c>
      <c r="P29">
        <f t="shared" si="23"/>
        <v>0</v>
      </c>
      <c r="Q29">
        <f t="shared" si="23"/>
        <v>0</v>
      </c>
      <c r="R29">
        <f t="shared" si="23"/>
        <v>0</v>
      </c>
      <c r="S29">
        <f t="shared" si="23"/>
        <v>0</v>
      </c>
      <c r="T29">
        <f t="shared" si="23"/>
        <v>0</v>
      </c>
      <c r="U29">
        <f t="shared" si="23"/>
        <v>0</v>
      </c>
      <c r="V29">
        <f t="shared" si="23"/>
        <v>0</v>
      </c>
      <c r="W29">
        <f t="shared" si="23"/>
        <v>0</v>
      </c>
      <c r="X29">
        <f t="shared" si="23"/>
        <v>0</v>
      </c>
      <c r="Y29">
        <f t="shared" si="23"/>
        <v>0</v>
      </c>
      <c r="Z29">
        <f t="shared" si="24"/>
        <v>0</v>
      </c>
      <c r="AA29">
        <f t="shared" si="24"/>
        <v>0</v>
      </c>
      <c r="AB29">
        <f t="shared" si="24"/>
        <v>0</v>
      </c>
      <c r="AC29">
        <f t="shared" si="24"/>
        <v>0</v>
      </c>
      <c r="AD29">
        <f t="shared" si="24"/>
        <v>0</v>
      </c>
      <c r="AE29">
        <f t="shared" si="24"/>
        <v>0</v>
      </c>
      <c r="AF29">
        <f t="shared" si="24"/>
        <v>0</v>
      </c>
      <c r="AG29">
        <f t="shared" si="24"/>
        <v>0</v>
      </c>
      <c r="AH29">
        <f t="shared" si="24"/>
        <v>0</v>
      </c>
      <c r="AI29">
        <f t="shared" si="24"/>
        <v>0</v>
      </c>
      <c r="AJ29">
        <f t="shared" si="25"/>
        <v>0</v>
      </c>
      <c r="AK29">
        <f t="shared" si="25"/>
        <v>0</v>
      </c>
      <c r="AL29">
        <f t="shared" si="25"/>
        <v>0</v>
      </c>
      <c r="AM29">
        <f t="shared" si="25"/>
        <v>0</v>
      </c>
      <c r="AN29">
        <f t="shared" si="25"/>
        <v>0</v>
      </c>
      <c r="AO29">
        <f t="shared" si="25"/>
        <v>0</v>
      </c>
      <c r="AP29">
        <f t="shared" si="25"/>
        <v>0</v>
      </c>
      <c r="AQ29">
        <f t="shared" si="25"/>
        <v>0</v>
      </c>
      <c r="AR29">
        <f t="shared" si="25"/>
        <v>0</v>
      </c>
      <c r="AS29">
        <f t="shared" si="25"/>
        <v>0</v>
      </c>
      <c r="AT29">
        <f t="shared" si="26"/>
        <v>0</v>
      </c>
      <c r="AU29">
        <f t="shared" si="26"/>
        <v>0</v>
      </c>
      <c r="AV29">
        <f t="shared" si="26"/>
        <v>0</v>
      </c>
      <c r="AW29">
        <f t="shared" si="26"/>
        <v>0</v>
      </c>
      <c r="AX29">
        <f t="shared" si="26"/>
        <v>0</v>
      </c>
      <c r="AY29">
        <f t="shared" si="26"/>
        <v>0</v>
      </c>
      <c r="AZ29">
        <f t="shared" si="26"/>
        <v>0</v>
      </c>
      <c r="BA29">
        <f t="shared" si="26"/>
        <v>0</v>
      </c>
      <c r="BB29">
        <f t="shared" si="26"/>
        <v>0</v>
      </c>
      <c r="BC29">
        <f t="shared" si="26"/>
        <v>0</v>
      </c>
      <c r="BD29">
        <f t="shared" si="27"/>
        <v>0</v>
      </c>
      <c r="BE29">
        <f t="shared" si="27"/>
        <v>0</v>
      </c>
      <c r="BF29">
        <f t="shared" si="27"/>
        <v>0</v>
      </c>
      <c r="BG29">
        <f t="shared" si="27"/>
        <v>0</v>
      </c>
      <c r="BH29">
        <f t="shared" si="27"/>
        <v>0</v>
      </c>
      <c r="BI29">
        <f t="shared" si="27"/>
        <v>0</v>
      </c>
      <c r="BJ29">
        <f t="shared" si="27"/>
        <v>0</v>
      </c>
      <c r="BK29">
        <f t="shared" si="27"/>
        <v>0</v>
      </c>
      <c r="BL29">
        <f t="shared" si="27"/>
        <v>0</v>
      </c>
      <c r="BM29">
        <f t="shared" si="27"/>
        <v>0</v>
      </c>
      <c r="BN29">
        <f t="shared" si="28"/>
        <v>0</v>
      </c>
      <c r="BO29">
        <f t="shared" si="28"/>
        <v>0</v>
      </c>
      <c r="BP29">
        <f t="shared" si="28"/>
        <v>0</v>
      </c>
      <c r="BQ29">
        <f t="shared" si="28"/>
        <v>0</v>
      </c>
      <c r="BR29">
        <f t="shared" si="28"/>
        <v>0</v>
      </c>
      <c r="BS29">
        <f t="shared" si="28"/>
        <v>0</v>
      </c>
      <c r="BT29">
        <f t="shared" si="28"/>
        <v>0</v>
      </c>
      <c r="BU29">
        <f t="shared" si="28"/>
        <v>0</v>
      </c>
      <c r="BV29">
        <f t="shared" si="28"/>
        <v>0</v>
      </c>
      <c r="BW29">
        <f t="shared" si="28"/>
        <v>0</v>
      </c>
      <c r="BX29">
        <f t="shared" si="29"/>
        <v>0</v>
      </c>
      <c r="BY29">
        <f t="shared" si="29"/>
        <v>0</v>
      </c>
      <c r="BZ29">
        <f t="shared" si="29"/>
        <v>0</v>
      </c>
      <c r="CA29">
        <f t="shared" si="29"/>
        <v>0</v>
      </c>
      <c r="CB29">
        <f t="shared" si="29"/>
        <v>0</v>
      </c>
      <c r="CC29">
        <f t="shared" si="29"/>
        <v>0</v>
      </c>
      <c r="CD29">
        <f t="shared" si="29"/>
        <v>0</v>
      </c>
      <c r="CE29">
        <f t="shared" si="29"/>
        <v>0</v>
      </c>
      <c r="CF29">
        <f t="shared" si="29"/>
        <v>0</v>
      </c>
      <c r="CG29">
        <f t="shared" si="29"/>
        <v>0</v>
      </c>
      <c r="CH29">
        <f t="shared" si="30"/>
        <v>0</v>
      </c>
      <c r="CI29">
        <f t="shared" si="30"/>
        <v>0</v>
      </c>
      <c r="CJ29">
        <f t="shared" si="30"/>
        <v>0</v>
      </c>
      <c r="CK29">
        <f t="shared" si="30"/>
        <v>0</v>
      </c>
      <c r="CL29">
        <f t="shared" si="30"/>
        <v>0</v>
      </c>
      <c r="CM29">
        <f t="shared" si="30"/>
        <v>0</v>
      </c>
      <c r="CN29">
        <f t="shared" si="30"/>
        <v>0</v>
      </c>
      <c r="CO29">
        <f t="shared" si="30"/>
        <v>0</v>
      </c>
      <c r="CP29">
        <f t="shared" si="30"/>
        <v>0</v>
      </c>
      <c r="CQ29">
        <f t="shared" si="30"/>
        <v>0</v>
      </c>
      <c r="CR29">
        <f t="shared" si="31"/>
        <v>0</v>
      </c>
      <c r="CS29">
        <f t="shared" si="31"/>
        <v>0</v>
      </c>
      <c r="CT29">
        <f t="shared" si="31"/>
        <v>0</v>
      </c>
      <c r="CU29">
        <f t="shared" si="31"/>
        <v>0</v>
      </c>
      <c r="CV29">
        <f t="shared" si="31"/>
        <v>0</v>
      </c>
      <c r="CW29">
        <f t="shared" si="31"/>
        <v>0</v>
      </c>
      <c r="CX29">
        <f t="shared" si="31"/>
        <v>0</v>
      </c>
      <c r="CY29">
        <f t="shared" si="31"/>
        <v>0</v>
      </c>
      <c r="CZ29">
        <f t="shared" si="31"/>
        <v>0</v>
      </c>
      <c r="DA29">
        <f t="shared" si="31"/>
        <v>0</v>
      </c>
    </row>
    <row r="30" spans="1:105" ht="15">
      <c r="A30" s="35"/>
      <c r="C30">
        <v>21</v>
      </c>
      <c r="D30">
        <f>IF($D$7=$A$21,Daten!E24,IF($D$7=$A$22,Daten!F24,IF($D$7=$A$23,Daten!I24,IF($D$7=$A$24,Daten!K24,IF($D$7=$A$25,Daten!L24,Daten!J24)))))</f>
        <v>1.6794168485643999</v>
      </c>
      <c r="F30">
        <f t="shared" si="22"/>
        <v>1</v>
      </c>
      <c r="G30">
        <f t="shared" si="22"/>
        <v>0</v>
      </c>
      <c r="H30">
        <f t="shared" si="22"/>
        <v>0</v>
      </c>
      <c r="I30">
        <f t="shared" si="22"/>
        <v>0</v>
      </c>
      <c r="J30">
        <f t="shared" si="22"/>
        <v>0</v>
      </c>
      <c r="K30">
        <f t="shared" si="22"/>
        <v>0</v>
      </c>
      <c r="L30">
        <f t="shared" si="22"/>
        <v>0</v>
      </c>
      <c r="M30">
        <f t="shared" si="22"/>
        <v>0</v>
      </c>
      <c r="N30">
        <f t="shared" si="22"/>
        <v>0</v>
      </c>
      <c r="O30">
        <f t="shared" si="22"/>
        <v>0</v>
      </c>
      <c r="P30">
        <f t="shared" si="23"/>
        <v>0</v>
      </c>
      <c r="Q30">
        <f t="shared" si="23"/>
        <v>0</v>
      </c>
      <c r="R30">
        <f t="shared" si="23"/>
        <v>0</v>
      </c>
      <c r="S30">
        <f t="shared" si="23"/>
        <v>0</v>
      </c>
      <c r="T30">
        <f t="shared" si="23"/>
        <v>0</v>
      </c>
      <c r="U30">
        <f t="shared" si="23"/>
        <v>0</v>
      </c>
      <c r="V30">
        <f t="shared" si="23"/>
        <v>0</v>
      </c>
      <c r="W30">
        <f t="shared" si="23"/>
        <v>0</v>
      </c>
      <c r="X30">
        <f t="shared" si="23"/>
        <v>0</v>
      </c>
      <c r="Y30">
        <f t="shared" si="23"/>
        <v>0</v>
      </c>
      <c r="Z30">
        <f t="shared" si="24"/>
        <v>0</v>
      </c>
      <c r="AA30">
        <f t="shared" si="24"/>
        <v>0</v>
      </c>
      <c r="AB30">
        <f t="shared" si="24"/>
        <v>0</v>
      </c>
      <c r="AC30">
        <f t="shared" si="24"/>
        <v>0</v>
      </c>
      <c r="AD30">
        <f t="shared" si="24"/>
        <v>0</v>
      </c>
      <c r="AE30">
        <f t="shared" si="24"/>
        <v>0</v>
      </c>
      <c r="AF30">
        <f t="shared" si="24"/>
        <v>0</v>
      </c>
      <c r="AG30">
        <f t="shared" si="24"/>
        <v>0</v>
      </c>
      <c r="AH30">
        <f t="shared" si="24"/>
        <v>0</v>
      </c>
      <c r="AI30">
        <f t="shared" si="24"/>
        <v>0</v>
      </c>
      <c r="AJ30">
        <f t="shared" si="25"/>
        <v>0</v>
      </c>
      <c r="AK30">
        <f t="shared" si="25"/>
        <v>0</v>
      </c>
      <c r="AL30">
        <f t="shared" si="25"/>
        <v>0</v>
      </c>
      <c r="AM30">
        <f t="shared" si="25"/>
        <v>0</v>
      </c>
      <c r="AN30">
        <f t="shared" si="25"/>
        <v>0</v>
      </c>
      <c r="AO30">
        <f t="shared" si="25"/>
        <v>0</v>
      </c>
      <c r="AP30">
        <f t="shared" si="25"/>
        <v>0</v>
      </c>
      <c r="AQ30">
        <f t="shared" si="25"/>
        <v>0</v>
      </c>
      <c r="AR30">
        <f t="shared" si="25"/>
        <v>0</v>
      </c>
      <c r="AS30">
        <f t="shared" si="25"/>
        <v>0</v>
      </c>
      <c r="AT30">
        <f t="shared" si="26"/>
        <v>0</v>
      </c>
      <c r="AU30">
        <f t="shared" si="26"/>
        <v>0</v>
      </c>
      <c r="AV30">
        <f t="shared" si="26"/>
        <v>0</v>
      </c>
      <c r="AW30">
        <f t="shared" si="26"/>
        <v>0</v>
      </c>
      <c r="AX30">
        <f t="shared" si="26"/>
        <v>0</v>
      </c>
      <c r="AY30">
        <f t="shared" si="26"/>
        <v>0</v>
      </c>
      <c r="AZ30">
        <f t="shared" si="26"/>
        <v>0</v>
      </c>
      <c r="BA30">
        <f t="shared" si="26"/>
        <v>0</v>
      </c>
      <c r="BB30">
        <f t="shared" si="26"/>
        <v>0</v>
      </c>
      <c r="BC30">
        <f t="shared" si="26"/>
        <v>0</v>
      </c>
      <c r="BD30">
        <f t="shared" si="27"/>
        <v>0</v>
      </c>
      <c r="BE30">
        <f t="shared" si="27"/>
        <v>0</v>
      </c>
      <c r="BF30">
        <f t="shared" si="27"/>
        <v>0</v>
      </c>
      <c r="BG30">
        <f t="shared" si="27"/>
        <v>0</v>
      </c>
      <c r="BH30">
        <f t="shared" si="27"/>
        <v>0</v>
      </c>
      <c r="BI30">
        <f t="shared" si="27"/>
        <v>0</v>
      </c>
      <c r="BJ30">
        <f t="shared" si="27"/>
        <v>0</v>
      </c>
      <c r="BK30">
        <f t="shared" si="27"/>
        <v>0</v>
      </c>
      <c r="BL30">
        <f t="shared" si="27"/>
        <v>0</v>
      </c>
      <c r="BM30">
        <f t="shared" si="27"/>
        <v>0</v>
      </c>
      <c r="BN30">
        <f t="shared" si="28"/>
        <v>0</v>
      </c>
      <c r="BO30">
        <f t="shared" si="28"/>
        <v>0</v>
      </c>
      <c r="BP30">
        <f t="shared" si="28"/>
        <v>0</v>
      </c>
      <c r="BQ30">
        <f t="shared" si="28"/>
        <v>0</v>
      </c>
      <c r="BR30">
        <f t="shared" si="28"/>
        <v>0</v>
      </c>
      <c r="BS30">
        <f t="shared" si="28"/>
        <v>0</v>
      </c>
      <c r="BT30">
        <f t="shared" si="28"/>
        <v>0</v>
      </c>
      <c r="BU30">
        <f t="shared" si="28"/>
        <v>0</v>
      </c>
      <c r="BV30">
        <f t="shared" si="28"/>
        <v>0</v>
      </c>
      <c r="BW30">
        <f t="shared" si="28"/>
        <v>0</v>
      </c>
      <c r="BX30">
        <f t="shared" si="29"/>
        <v>0</v>
      </c>
      <c r="BY30">
        <f t="shared" si="29"/>
        <v>0</v>
      </c>
      <c r="BZ30">
        <f t="shared" si="29"/>
        <v>0</v>
      </c>
      <c r="CA30">
        <f t="shared" si="29"/>
        <v>0</v>
      </c>
      <c r="CB30">
        <f t="shared" si="29"/>
        <v>0</v>
      </c>
      <c r="CC30">
        <f t="shared" si="29"/>
        <v>0</v>
      </c>
      <c r="CD30">
        <f t="shared" si="29"/>
        <v>0</v>
      </c>
      <c r="CE30">
        <f t="shared" si="29"/>
        <v>0</v>
      </c>
      <c r="CF30">
        <f t="shared" si="29"/>
        <v>0</v>
      </c>
      <c r="CG30">
        <f t="shared" si="29"/>
        <v>0</v>
      </c>
      <c r="CH30">
        <f t="shared" si="30"/>
        <v>0</v>
      </c>
      <c r="CI30">
        <f t="shared" si="30"/>
        <v>0</v>
      </c>
      <c r="CJ30">
        <f t="shared" si="30"/>
        <v>0</v>
      </c>
      <c r="CK30">
        <f t="shared" si="30"/>
        <v>0</v>
      </c>
      <c r="CL30">
        <f t="shared" si="30"/>
        <v>0</v>
      </c>
      <c r="CM30">
        <f t="shared" si="30"/>
        <v>0</v>
      </c>
      <c r="CN30">
        <f t="shared" si="30"/>
        <v>0</v>
      </c>
      <c r="CO30">
        <f t="shared" si="30"/>
        <v>0</v>
      </c>
      <c r="CP30">
        <f t="shared" si="30"/>
        <v>0</v>
      </c>
      <c r="CQ30">
        <f t="shared" si="30"/>
        <v>0</v>
      </c>
      <c r="CR30">
        <f t="shared" si="31"/>
        <v>0</v>
      </c>
      <c r="CS30">
        <f t="shared" si="31"/>
        <v>0</v>
      </c>
      <c r="CT30">
        <f t="shared" si="31"/>
        <v>0</v>
      </c>
      <c r="CU30">
        <f t="shared" si="31"/>
        <v>0</v>
      </c>
      <c r="CV30">
        <f t="shared" si="31"/>
        <v>0</v>
      </c>
      <c r="CW30">
        <f t="shared" si="31"/>
        <v>0</v>
      </c>
      <c r="CX30">
        <f t="shared" si="31"/>
        <v>0</v>
      </c>
      <c r="CY30">
        <f t="shared" si="31"/>
        <v>0</v>
      </c>
      <c r="CZ30">
        <f t="shared" si="31"/>
        <v>0</v>
      </c>
      <c r="DA30">
        <f t="shared" si="31"/>
        <v>0</v>
      </c>
    </row>
    <row r="31" spans="1:105" ht="15">
      <c r="A31" s="36"/>
      <c r="C31">
        <v>22</v>
      </c>
      <c r="D31">
        <f>IF($D$7=$A$21,Daten!E25,IF($D$7=$A$22,Daten!F25,IF($D$7=$A$23,Daten!I25,IF($D$7=$A$24,Daten!K25,IF($D$7=$A$25,Daten!L25,Daten!J25)))))</f>
        <v>1.9932077771429881</v>
      </c>
      <c r="F31">
        <f t="shared" si="22"/>
        <v>1</v>
      </c>
      <c r="G31">
        <f t="shared" si="22"/>
        <v>0</v>
      </c>
      <c r="H31">
        <f t="shared" si="22"/>
        <v>0</v>
      </c>
      <c r="I31">
        <f t="shared" si="22"/>
        <v>0</v>
      </c>
      <c r="J31">
        <f t="shared" si="22"/>
        <v>0</v>
      </c>
      <c r="K31">
        <f t="shared" si="22"/>
        <v>0</v>
      </c>
      <c r="L31">
        <f t="shared" si="22"/>
        <v>0</v>
      </c>
      <c r="M31">
        <f t="shared" si="22"/>
        <v>0</v>
      </c>
      <c r="N31">
        <f t="shared" si="22"/>
        <v>0</v>
      </c>
      <c r="O31">
        <f t="shared" si="22"/>
        <v>0</v>
      </c>
      <c r="P31">
        <f t="shared" si="23"/>
        <v>0</v>
      </c>
      <c r="Q31">
        <f t="shared" si="23"/>
        <v>0</v>
      </c>
      <c r="R31">
        <f t="shared" si="23"/>
        <v>0</v>
      </c>
      <c r="S31">
        <f t="shared" si="23"/>
        <v>0</v>
      </c>
      <c r="T31">
        <f t="shared" si="23"/>
        <v>0</v>
      </c>
      <c r="U31">
        <f t="shared" si="23"/>
        <v>0</v>
      </c>
      <c r="V31">
        <f t="shared" si="23"/>
        <v>0</v>
      </c>
      <c r="W31">
        <f t="shared" si="23"/>
        <v>0</v>
      </c>
      <c r="X31">
        <f t="shared" si="23"/>
        <v>0</v>
      </c>
      <c r="Y31">
        <f t="shared" si="23"/>
        <v>0</v>
      </c>
      <c r="Z31">
        <f t="shared" si="24"/>
        <v>0</v>
      </c>
      <c r="AA31">
        <f t="shared" si="24"/>
        <v>0</v>
      </c>
      <c r="AB31">
        <f t="shared" si="24"/>
        <v>0</v>
      </c>
      <c r="AC31">
        <f t="shared" si="24"/>
        <v>0</v>
      </c>
      <c r="AD31">
        <f t="shared" si="24"/>
        <v>0</v>
      </c>
      <c r="AE31">
        <f t="shared" si="24"/>
        <v>0</v>
      </c>
      <c r="AF31">
        <f t="shared" si="24"/>
        <v>0</v>
      </c>
      <c r="AG31">
        <f t="shared" si="24"/>
        <v>0</v>
      </c>
      <c r="AH31">
        <f t="shared" si="24"/>
        <v>0</v>
      </c>
      <c r="AI31">
        <f t="shared" si="24"/>
        <v>0</v>
      </c>
      <c r="AJ31">
        <f t="shared" si="25"/>
        <v>0</v>
      </c>
      <c r="AK31">
        <f t="shared" si="25"/>
        <v>0</v>
      </c>
      <c r="AL31">
        <f t="shared" si="25"/>
        <v>0</v>
      </c>
      <c r="AM31">
        <f t="shared" si="25"/>
        <v>0</v>
      </c>
      <c r="AN31">
        <f t="shared" si="25"/>
        <v>0</v>
      </c>
      <c r="AO31">
        <f t="shared" si="25"/>
        <v>0</v>
      </c>
      <c r="AP31">
        <f t="shared" si="25"/>
        <v>0</v>
      </c>
      <c r="AQ31">
        <f t="shared" si="25"/>
        <v>0</v>
      </c>
      <c r="AR31">
        <f t="shared" si="25"/>
        <v>0</v>
      </c>
      <c r="AS31">
        <f t="shared" si="25"/>
        <v>0</v>
      </c>
      <c r="AT31">
        <f t="shared" si="26"/>
        <v>0</v>
      </c>
      <c r="AU31">
        <f t="shared" si="26"/>
        <v>0</v>
      </c>
      <c r="AV31">
        <f t="shared" si="26"/>
        <v>0</v>
      </c>
      <c r="AW31">
        <f t="shared" si="26"/>
        <v>0</v>
      </c>
      <c r="AX31">
        <f t="shared" si="26"/>
        <v>0</v>
      </c>
      <c r="AY31">
        <f t="shared" si="26"/>
        <v>0</v>
      </c>
      <c r="AZ31">
        <f t="shared" si="26"/>
        <v>0</v>
      </c>
      <c r="BA31">
        <f t="shared" si="26"/>
        <v>0</v>
      </c>
      <c r="BB31">
        <f t="shared" si="26"/>
        <v>0</v>
      </c>
      <c r="BC31">
        <f t="shared" si="26"/>
        <v>0</v>
      </c>
      <c r="BD31">
        <f t="shared" si="27"/>
        <v>0</v>
      </c>
      <c r="BE31">
        <f t="shared" si="27"/>
        <v>0</v>
      </c>
      <c r="BF31">
        <f t="shared" si="27"/>
        <v>0</v>
      </c>
      <c r="BG31">
        <f t="shared" si="27"/>
        <v>0</v>
      </c>
      <c r="BH31">
        <f t="shared" si="27"/>
        <v>0</v>
      </c>
      <c r="BI31">
        <f t="shared" si="27"/>
        <v>0</v>
      </c>
      <c r="BJ31">
        <f t="shared" si="27"/>
        <v>0</v>
      </c>
      <c r="BK31">
        <f t="shared" si="27"/>
        <v>0</v>
      </c>
      <c r="BL31">
        <f t="shared" si="27"/>
        <v>0</v>
      </c>
      <c r="BM31">
        <f t="shared" si="27"/>
        <v>0</v>
      </c>
      <c r="BN31">
        <f t="shared" si="28"/>
        <v>0</v>
      </c>
      <c r="BO31">
        <f t="shared" si="28"/>
        <v>0</v>
      </c>
      <c r="BP31">
        <f t="shared" si="28"/>
        <v>0</v>
      </c>
      <c r="BQ31">
        <f t="shared" si="28"/>
        <v>0</v>
      </c>
      <c r="BR31">
        <f t="shared" si="28"/>
        <v>0</v>
      </c>
      <c r="BS31">
        <f t="shared" si="28"/>
        <v>0</v>
      </c>
      <c r="BT31">
        <f t="shared" si="28"/>
        <v>0</v>
      </c>
      <c r="BU31">
        <f t="shared" si="28"/>
        <v>0</v>
      </c>
      <c r="BV31">
        <f t="shared" si="28"/>
        <v>0</v>
      </c>
      <c r="BW31">
        <f t="shared" si="28"/>
        <v>0</v>
      </c>
      <c r="BX31">
        <f t="shared" si="29"/>
        <v>0</v>
      </c>
      <c r="BY31">
        <f t="shared" si="29"/>
        <v>0</v>
      </c>
      <c r="BZ31">
        <f t="shared" si="29"/>
        <v>0</v>
      </c>
      <c r="CA31">
        <f t="shared" si="29"/>
        <v>0</v>
      </c>
      <c r="CB31">
        <f t="shared" si="29"/>
        <v>0</v>
      </c>
      <c r="CC31">
        <f t="shared" si="29"/>
        <v>0</v>
      </c>
      <c r="CD31">
        <f t="shared" si="29"/>
        <v>0</v>
      </c>
      <c r="CE31">
        <f t="shared" si="29"/>
        <v>0</v>
      </c>
      <c r="CF31">
        <f t="shared" si="29"/>
        <v>0</v>
      </c>
      <c r="CG31">
        <f t="shared" si="29"/>
        <v>0</v>
      </c>
      <c r="CH31">
        <f t="shared" si="30"/>
        <v>0</v>
      </c>
      <c r="CI31">
        <f t="shared" si="30"/>
        <v>0</v>
      </c>
      <c r="CJ31">
        <f t="shared" si="30"/>
        <v>0</v>
      </c>
      <c r="CK31">
        <f t="shared" si="30"/>
        <v>0</v>
      </c>
      <c r="CL31">
        <f t="shared" si="30"/>
        <v>0</v>
      </c>
      <c r="CM31">
        <f t="shared" si="30"/>
        <v>0</v>
      </c>
      <c r="CN31">
        <f t="shared" si="30"/>
        <v>0</v>
      </c>
      <c r="CO31">
        <f t="shared" si="30"/>
        <v>0</v>
      </c>
      <c r="CP31">
        <f t="shared" si="30"/>
        <v>0</v>
      </c>
      <c r="CQ31">
        <f t="shared" si="30"/>
        <v>0</v>
      </c>
      <c r="CR31">
        <f t="shared" si="31"/>
        <v>0</v>
      </c>
      <c r="CS31">
        <f t="shared" si="31"/>
        <v>0</v>
      </c>
      <c r="CT31">
        <f t="shared" si="31"/>
        <v>0</v>
      </c>
      <c r="CU31">
        <f t="shared" si="31"/>
        <v>0</v>
      </c>
      <c r="CV31">
        <f t="shared" si="31"/>
        <v>0</v>
      </c>
      <c r="CW31">
        <f t="shared" si="31"/>
        <v>0</v>
      </c>
      <c r="CX31">
        <f t="shared" si="31"/>
        <v>0</v>
      </c>
      <c r="CY31">
        <f t="shared" si="31"/>
        <v>0</v>
      </c>
      <c r="CZ31">
        <f t="shared" si="31"/>
        <v>0</v>
      </c>
      <c r="DA31">
        <f t="shared" si="31"/>
        <v>0</v>
      </c>
    </row>
    <row r="32" spans="1:105" ht="15">
      <c r="A32" s="36"/>
      <c r="C32">
        <v>23</v>
      </c>
      <c r="D32">
        <f>IF($D$7=$A$21,Daten!E26,IF($D$7=$A$22,Daten!F26,IF($D$7=$A$23,Daten!I26,IF($D$7=$A$24,Daten!K26,IF($D$7=$A$25,Daten!L26,Daten!J26)))))</f>
        <v>0.5062878446057496</v>
      </c>
      <c r="F32">
        <f t="shared" si="22"/>
        <v>1</v>
      </c>
      <c r="G32">
        <f t="shared" si="22"/>
        <v>0</v>
      </c>
      <c r="H32">
        <f t="shared" si="22"/>
        <v>0</v>
      </c>
      <c r="I32">
        <f t="shared" si="22"/>
        <v>0</v>
      </c>
      <c r="J32">
        <f t="shared" si="22"/>
        <v>0</v>
      </c>
      <c r="K32">
        <f t="shared" si="22"/>
        <v>0</v>
      </c>
      <c r="L32">
        <f t="shared" si="22"/>
        <v>0</v>
      </c>
      <c r="M32">
        <f t="shared" si="22"/>
        <v>0</v>
      </c>
      <c r="N32">
        <f t="shared" si="22"/>
        <v>0</v>
      </c>
      <c r="O32">
        <f t="shared" si="22"/>
        <v>0</v>
      </c>
      <c r="P32">
        <f t="shared" si="23"/>
        <v>0</v>
      </c>
      <c r="Q32">
        <f t="shared" si="23"/>
        <v>0</v>
      </c>
      <c r="R32">
        <f t="shared" si="23"/>
        <v>0</v>
      </c>
      <c r="S32">
        <f t="shared" si="23"/>
        <v>0</v>
      </c>
      <c r="T32">
        <f t="shared" si="23"/>
        <v>0</v>
      </c>
      <c r="U32">
        <f t="shared" si="23"/>
        <v>0</v>
      </c>
      <c r="V32">
        <f t="shared" si="23"/>
        <v>0</v>
      </c>
      <c r="W32">
        <f t="shared" si="23"/>
        <v>0</v>
      </c>
      <c r="X32">
        <f t="shared" si="23"/>
        <v>0</v>
      </c>
      <c r="Y32">
        <f t="shared" si="23"/>
        <v>0</v>
      </c>
      <c r="Z32">
        <f t="shared" si="24"/>
        <v>0</v>
      </c>
      <c r="AA32">
        <f t="shared" si="24"/>
        <v>0</v>
      </c>
      <c r="AB32">
        <f t="shared" si="24"/>
        <v>0</v>
      </c>
      <c r="AC32">
        <f t="shared" si="24"/>
        <v>0</v>
      </c>
      <c r="AD32">
        <f t="shared" si="24"/>
        <v>0</v>
      </c>
      <c r="AE32">
        <f t="shared" si="24"/>
        <v>0</v>
      </c>
      <c r="AF32">
        <f t="shared" si="24"/>
        <v>0</v>
      </c>
      <c r="AG32">
        <f t="shared" si="24"/>
        <v>0</v>
      </c>
      <c r="AH32">
        <f t="shared" si="24"/>
        <v>0</v>
      </c>
      <c r="AI32">
        <f t="shared" si="24"/>
        <v>0</v>
      </c>
      <c r="AJ32">
        <f t="shared" si="25"/>
        <v>0</v>
      </c>
      <c r="AK32">
        <f t="shared" si="25"/>
        <v>0</v>
      </c>
      <c r="AL32">
        <f t="shared" si="25"/>
        <v>0</v>
      </c>
      <c r="AM32">
        <f t="shared" si="25"/>
        <v>0</v>
      </c>
      <c r="AN32">
        <f t="shared" si="25"/>
        <v>0</v>
      </c>
      <c r="AO32">
        <f t="shared" si="25"/>
        <v>0</v>
      </c>
      <c r="AP32">
        <f t="shared" si="25"/>
        <v>0</v>
      </c>
      <c r="AQ32">
        <f t="shared" si="25"/>
        <v>0</v>
      </c>
      <c r="AR32">
        <f t="shared" si="25"/>
        <v>0</v>
      </c>
      <c r="AS32">
        <f t="shared" si="25"/>
        <v>0</v>
      </c>
      <c r="AT32">
        <f t="shared" si="26"/>
        <v>0</v>
      </c>
      <c r="AU32">
        <f t="shared" si="26"/>
        <v>0</v>
      </c>
      <c r="AV32">
        <f t="shared" si="26"/>
        <v>0</v>
      </c>
      <c r="AW32">
        <f t="shared" si="26"/>
        <v>0</v>
      </c>
      <c r="AX32">
        <f t="shared" si="26"/>
        <v>0</v>
      </c>
      <c r="AY32">
        <f t="shared" si="26"/>
        <v>0</v>
      </c>
      <c r="AZ32">
        <f t="shared" si="26"/>
        <v>0</v>
      </c>
      <c r="BA32">
        <f t="shared" si="26"/>
        <v>0</v>
      </c>
      <c r="BB32">
        <f t="shared" si="26"/>
        <v>0</v>
      </c>
      <c r="BC32">
        <f t="shared" si="26"/>
        <v>0</v>
      </c>
      <c r="BD32">
        <f t="shared" si="27"/>
        <v>0</v>
      </c>
      <c r="BE32">
        <f t="shared" si="27"/>
        <v>0</v>
      </c>
      <c r="BF32">
        <f t="shared" si="27"/>
        <v>0</v>
      </c>
      <c r="BG32">
        <f t="shared" si="27"/>
        <v>0</v>
      </c>
      <c r="BH32">
        <f t="shared" si="27"/>
        <v>0</v>
      </c>
      <c r="BI32">
        <f t="shared" si="27"/>
        <v>0</v>
      </c>
      <c r="BJ32">
        <f t="shared" si="27"/>
        <v>0</v>
      </c>
      <c r="BK32">
        <f t="shared" si="27"/>
        <v>0</v>
      </c>
      <c r="BL32">
        <f t="shared" si="27"/>
        <v>0</v>
      </c>
      <c r="BM32">
        <f t="shared" si="27"/>
        <v>0</v>
      </c>
      <c r="BN32">
        <f t="shared" si="28"/>
        <v>0</v>
      </c>
      <c r="BO32">
        <f t="shared" si="28"/>
        <v>0</v>
      </c>
      <c r="BP32">
        <f t="shared" si="28"/>
        <v>0</v>
      </c>
      <c r="BQ32">
        <f t="shared" si="28"/>
        <v>0</v>
      </c>
      <c r="BR32">
        <f t="shared" si="28"/>
        <v>0</v>
      </c>
      <c r="BS32">
        <f t="shared" si="28"/>
        <v>0</v>
      </c>
      <c r="BT32">
        <f t="shared" si="28"/>
        <v>0</v>
      </c>
      <c r="BU32">
        <f t="shared" si="28"/>
        <v>0</v>
      </c>
      <c r="BV32">
        <f t="shared" si="28"/>
        <v>0</v>
      </c>
      <c r="BW32">
        <f t="shared" si="28"/>
        <v>0</v>
      </c>
      <c r="BX32">
        <f t="shared" si="29"/>
        <v>0</v>
      </c>
      <c r="BY32">
        <f t="shared" si="29"/>
        <v>0</v>
      </c>
      <c r="BZ32">
        <f t="shared" si="29"/>
        <v>0</v>
      </c>
      <c r="CA32">
        <f t="shared" si="29"/>
        <v>0</v>
      </c>
      <c r="CB32">
        <f t="shared" si="29"/>
        <v>0</v>
      </c>
      <c r="CC32">
        <f t="shared" si="29"/>
        <v>0</v>
      </c>
      <c r="CD32">
        <f t="shared" si="29"/>
        <v>0</v>
      </c>
      <c r="CE32">
        <f t="shared" si="29"/>
        <v>0</v>
      </c>
      <c r="CF32">
        <f t="shared" si="29"/>
        <v>0</v>
      </c>
      <c r="CG32">
        <f t="shared" si="29"/>
        <v>0</v>
      </c>
      <c r="CH32">
        <f t="shared" si="30"/>
        <v>0</v>
      </c>
      <c r="CI32">
        <f t="shared" si="30"/>
        <v>0</v>
      </c>
      <c r="CJ32">
        <f t="shared" si="30"/>
        <v>0</v>
      </c>
      <c r="CK32">
        <f t="shared" si="30"/>
        <v>0</v>
      </c>
      <c r="CL32">
        <f t="shared" si="30"/>
        <v>0</v>
      </c>
      <c r="CM32">
        <f t="shared" si="30"/>
        <v>0</v>
      </c>
      <c r="CN32">
        <f t="shared" si="30"/>
        <v>0</v>
      </c>
      <c r="CO32">
        <f t="shared" si="30"/>
        <v>0</v>
      </c>
      <c r="CP32">
        <f t="shared" si="30"/>
        <v>0</v>
      </c>
      <c r="CQ32">
        <f t="shared" si="30"/>
        <v>0</v>
      </c>
      <c r="CR32">
        <f t="shared" si="31"/>
        <v>0</v>
      </c>
      <c r="CS32">
        <f t="shared" si="31"/>
        <v>0</v>
      </c>
      <c r="CT32">
        <f t="shared" si="31"/>
        <v>0</v>
      </c>
      <c r="CU32">
        <f t="shared" si="31"/>
        <v>0</v>
      </c>
      <c r="CV32">
        <f t="shared" si="31"/>
        <v>0</v>
      </c>
      <c r="CW32">
        <f t="shared" si="31"/>
        <v>0</v>
      </c>
      <c r="CX32">
        <f t="shared" si="31"/>
        <v>0</v>
      </c>
      <c r="CY32">
        <f t="shared" si="31"/>
        <v>0</v>
      </c>
      <c r="CZ32">
        <f t="shared" si="31"/>
        <v>0</v>
      </c>
      <c r="DA32">
        <f t="shared" si="31"/>
        <v>0</v>
      </c>
    </row>
    <row r="33" spans="1:105" ht="15">
      <c r="A33" s="36"/>
      <c r="C33">
        <v>24</v>
      </c>
      <c r="D33">
        <f>IF($D$7=$A$21,Daten!E27,IF($D$7=$A$22,Daten!F27,IF($D$7=$A$23,Daten!I27,IF($D$7=$A$24,Daten!K27,IF($D$7=$A$25,Daten!L27,Daten!J27)))))</f>
        <v>2.0596025137644918</v>
      </c>
      <c r="F33">
        <f t="shared" si="22"/>
        <v>1</v>
      </c>
      <c r="G33">
        <f t="shared" si="22"/>
        <v>0</v>
      </c>
      <c r="H33">
        <f t="shared" si="22"/>
        <v>0</v>
      </c>
      <c r="I33">
        <f t="shared" si="22"/>
        <v>0</v>
      </c>
      <c r="J33">
        <f t="shared" si="22"/>
        <v>0</v>
      </c>
      <c r="K33">
        <f t="shared" si="22"/>
        <v>0</v>
      </c>
      <c r="L33">
        <f t="shared" si="22"/>
        <v>0</v>
      </c>
      <c r="M33">
        <f t="shared" si="22"/>
        <v>0</v>
      </c>
      <c r="N33">
        <f t="shared" si="22"/>
        <v>0</v>
      </c>
      <c r="O33">
        <f t="shared" si="22"/>
        <v>0</v>
      </c>
      <c r="P33">
        <f t="shared" si="23"/>
        <v>0</v>
      </c>
      <c r="Q33">
        <f t="shared" si="23"/>
        <v>0</v>
      </c>
      <c r="R33">
        <f t="shared" si="23"/>
        <v>0</v>
      </c>
      <c r="S33">
        <f t="shared" si="23"/>
        <v>0</v>
      </c>
      <c r="T33">
        <f t="shared" si="23"/>
        <v>0</v>
      </c>
      <c r="U33">
        <f t="shared" si="23"/>
        <v>0</v>
      </c>
      <c r="V33">
        <f t="shared" si="23"/>
        <v>0</v>
      </c>
      <c r="W33">
        <f t="shared" si="23"/>
        <v>0</v>
      </c>
      <c r="X33">
        <f t="shared" si="23"/>
        <v>0</v>
      </c>
      <c r="Y33">
        <f t="shared" si="23"/>
        <v>0</v>
      </c>
      <c r="Z33">
        <f t="shared" si="24"/>
        <v>0</v>
      </c>
      <c r="AA33">
        <f t="shared" si="24"/>
        <v>0</v>
      </c>
      <c r="AB33">
        <f t="shared" si="24"/>
        <v>0</v>
      </c>
      <c r="AC33">
        <f t="shared" si="24"/>
        <v>0</v>
      </c>
      <c r="AD33">
        <f t="shared" si="24"/>
        <v>0</v>
      </c>
      <c r="AE33">
        <f t="shared" si="24"/>
        <v>0</v>
      </c>
      <c r="AF33">
        <f t="shared" si="24"/>
        <v>0</v>
      </c>
      <c r="AG33">
        <f t="shared" si="24"/>
        <v>0</v>
      </c>
      <c r="AH33">
        <f t="shared" si="24"/>
        <v>0</v>
      </c>
      <c r="AI33">
        <f t="shared" si="24"/>
        <v>0</v>
      </c>
      <c r="AJ33">
        <f t="shared" si="25"/>
        <v>0</v>
      </c>
      <c r="AK33">
        <f t="shared" si="25"/>
        <v>0</v>
      </c>
      <c r="AL33">
        <f t="shared" si="25"/>
        <v>0</v>
      </c>
      <c r="AM33">
        <f t="shared" si="25"/>
        <v>0</v>
      </c>
      <c r="AN33">
        <f t="shared" si="25"/>
        <v>0</v>
      </c>
      <c r="AO33">
        <f t="shared" si="25"/>
        <v>0</v>
      </c>
      <c r="AP33">
        <f t="shared" si="25"/>
        <v>0</v>
      </c>
      <c r="AQ33">
        <f t="shared" si="25"/>
        <v>0</v>
      </c>
      <c r="AR33">
        <f t="shared" si="25"/>
        <v>0</v>
      </c>
      <c r="AS33">
        <f t="shared" si="25"/>
        <v>0</v>
      </c>
      <c r="AT33">
        <f t="shared" si="26"/>
        <v>0</v>
      </c>
      <c r="AU33">
        <f t="shared" si="26"/>
        <v>0</v>
      </c>
      <c r="AV33">
        <f t="shared" si="26"/>
        <v>0</v>
      </c>
      <c r="AW33">
        <f t="shared" si="26"/>
        <v>0</v>
      </c>
      <c r="AX33">
        <f t="shared" si="26"/>
        <v>0</v>
      </c>
      <c r="AY33">
        <f t="shared" si="26"/>
        <v>0</v>
      </c>
      <c r="AZ33">
        <f t="shared" si="26"/>
        <v>0</v>
      </c>
      <c r="BA33">
        <f t="shared" si="26"/>
        <v>0</v>
      </c>
      <c r="BB33">
        <f t="shared" si="26"/>
        <v>0</v>
      </c>
      <c r="BC33">
        <f t="shared" si="26"/>
        <v>0</v>
      </c>
      <c r="BD33">
        <f t="shared" si="27"/>
        <v>0</v>
      </c>
      <c r="BE33">
        <f t="shared" si="27"/>
        <v>0</v>
      </c>
      <c r="BF33">
        <f t="shared" si="27"/>
        <v>0</v>
      </c>
      <c r="BG33">
        <f t="shared" si="27"/>
        <v>0</v>
      </c>
      <c r="BH33">
        <f t="shared" si="27"/>
        <v>0</v>
      </c>
      <c r="BI33">
        <f t="shared" si="27"/>
        <v>0</v>
      </c>
      <c r="BJ33">
        <f t="shared" si="27"/>
        <v>0</v>
      </c>
      <c r="BK33">
        <f t="shared" si="27"/>
        <v>0</v>
      </c>
      <c r="BL33">
        <f t="shared" si="27"/>
        <v>0</v>
      </c>
      <c r="BM33">
        <f t="shared" si="27"/>
        <v>0</v>
      </c>
      <c r="BN33">
        <f t="shared" si="28"/>
        <v>0</v>
      </c>
      <c r="BO33">
        <f t="shared" si="28"/>
        <v>0</v>
      </c>
      <c r="BP33">
        <f t="shared" si="28"/>
        <v>0</v>
      </c>
      <c r="BQ33">
        <f t="shared" si="28"/>
        <v>0</v>
      </c>
      <c r="BR33">
        <f t="shared" si="28"/>
        <v>0</v>
      </c>
      <c r="BS33">
        <f t="shared" si="28"/>
        <v>0</v>
      </c>
      <c r="BT33">
        <f t="shared" si="28"/>
        <v>0</v>
      </c>
      <c r="BU33">
        <f t="shared" si="28"/>
        <v>0</v>
      </c>
      <c r="BV33">
        <f t="shared" si="28"/>
        <v>0</v>
      </c>
      <c r="BW33">
        <f t="shared" si="28"/>
        <v>0</v>
      </c>
      <c r="BX33">
        <f t="shared" si="29"/>
        <v>0</v>
      </c>
      <c r="BY33">
        <f t="shared" si="29"/>
        <v>0</v>
      </c>
      <c r="BZ33">
        <f t="shared" si="29"/>
        <v>0</v>
      </c>
      <c r="CA33">
        <f t="shared" si="29"/>
        <v>0</v>
      </c>
      <c r="CB33">
        <f t="shared" si="29"/>
        <v>0</v>
      </c>
      <c r="CC33">
        <f t="shared" si="29"/>
        <v>0</v>
      </c>
      <c r="CD33">
        <f t="shared" si="29"/>
        <v>0</v>
      </c>
      <c r="CE33">
        <f t="shared" si="29"/>
        <v>0</v>
      </c>
      <c r="CF33">
        <f t="shared" si="29"/>
        <v>0</v>
      </c>
      <c r="CG33">
        <f t="shared" si="29"/>
        <v>0</v>
      </c>
      <c r="CH33">
        <f t="shared" si="30"/>
        <v>0</v>
      </c>
      <c r="CI33">
        <f t="shared" si="30"/>
        <v>0</v>
      </c>
      <c r="CJ33">
        <f t="shared" si="30"/>
        <v>0</v>
      </c>
      <c r="CK33">
        <f t="shared" si="30"/>
        <v>0</v>
      </c>
      <c r="CL33">
        <f t="shared" si="30"/>
        <v>0</v>
      </c>
      <c r="CM33">
        <f t="shared" si="30"/>
        <v>0</v>
      </c>
      <c r="CN33">
        <f t="shared" si="30"/>
        <v>0</v>
      </c>
      <c r="CO33">
        <f t="shared" si="30"/>
        <v>0</v>
      </c>
      <c r="CP33">
        <f t="shared" si="30"/>
        <v>0</v>
      </c>
      <c r="CQ33">
        <f t="shared" si="30"/>
        <v>0</v>
      </c>
      <c r="CR33">
        <f t="shared" si="31"/>
        <v>0</v>
      </c>
      <c r="CS33">
        <f t="shared" si="31"/>
        <v>0</v>
      </c>
      <c r="CT33">
        <f t="shared" si="31"/>
        <v>0</v>
      </c>
      <c r="CU33">
        <f t="shared" si="31"/>
        <v>0</v>
      </c>
      <c r="CV33">
        <f t="shared" si="31"/>
        <v>0</v>
      </c>
      <c r="CW33">
        <f t="shared" si="31"/>
        <v>0</v>
      </c>
      <c r="CX33">
        <f t="shared" si="31"/>
        <v>0</v>
      </c>
      <c r="CY33">
        <f t="shared" si="31"/>
        <v>0</v>
      </c>
      <c r="CZ33">
        <f t="shared" si="31"/>
        <v>0</v>
      </c>
      <c r="DA33">
        <f t="shared" si="31"/>
        <v>0</v>
      </c>
    </row>
    <row r="34" spans="1:105" ht="15">
      <c r="A34" s="35"/>
      <c r="C34">
        <v>25</v>
      </c>
      <c r="D34">
        <f>IF($D$7=$A$21,Daten!E28,IF($D$7=$A$22,Daten!F28,IF($D$7=$A$23,Daten!I28,IF($D$7=$A$24,Daten!K28,IF($D$7=$A$25,Daten!L28,Daten!J28)))))</f>
        <v>1.539812291557205</v>
      </c>
      <c r="F34">
        <f t="shared" si="22"/>
        <v>1</v>
      </c>
      <c r="G34">
        <f t="shared" si="22"/>
        <v>0</v>
      </c>
      <c r="H34">
        <f t="shared" si="22"/>
        <v>0</v>
      </c>
      <c r="I34">
        <f t="shared" si="22"/>
        <v>0</v>
      </c>
      <c r="J34">
        <f t="shared" si="22"/>
        <v>0</v>
      </c>
      <c r="K34">
        <f t="shared" si="22"/>
        <v>0</v>
      </c>
      <c r="L34">
        <f t="shared" si="22"/>
        <v>0</v>
      </c>
      <c r="M34">
        <f t="shared" si="22"/>
        <v>0</v>
      </c>
      <c r="N34">
        <f t="shared" si="22"/>
        <v>0</v>
      </c>
      <c r="O34">
        <f t="shared" si="22"/>
        <v>0</v>
      </c>
      <c r="P34">
        <f t="shared" si="23"/>
        <v>0</v>
      </c>
      <c r="Q34">
        <f t="shared" si="23"/>
        <v>0</v>
      </c>
      <c r="R34">
        <f t="shared" si="23"/>
        <v>0</v>
      </c>
      <c r="S34">
        <f t="shared" si="23"/>
        <v>0</v>
      </c>
      <c r="T34">
        <f t="shared" si="23"/>
        <v>0</v>
      </c>
      <c r="U34">
        <f t="shared" si="23"/>
        <v>0</v>
      </c>
      <c r="V34">
        <f t="shared" si="23"/>
        <v>0</v>
      </c>
      <c r="W34">
        <f t="shared" si="23"/>
        <v>0</v>
      </c>
      <c r="X34">
        <f t="shared" si="23"/>
        <v>0</v>
      </c>
      <c r="Y34">
        <f t="shared" si="23"/>
        <v>0</v>
      </c>
      <c r="Z34">
        <f t="shared" si="24"/>
        <v>0</v>
      </c>
      <c r="AA34">
        <f t="shared" si="24"/>
        <v>0</v>
      </c>
      <c r="AB34">
        <f t="shared" si="24"/>
        <v>0</v>
      </c>
      <c r="AC34">
        <f t="shared" si="24"/>
        <v>0</v>
      </c>
      <c r="AD34">
        <f t="shared" si="24"/>
        <v>0</v>
      </c>
      <c r="AE34">
        <f t="shared" si="24"/>
        <v>0</v>
      </c>
      <c r="AF34">
        <f t="shared" si="24"/>
        <v>0</v>
      </c>
      <c r="AG34">
        <f t="shared" si="24"/>
        <v>0</v>
      </c>
      <c r="AH34">
        <f t="shared" si="24"/>
        <v>0</v>
      </c>
      <c r="AI34">
        <f t="shared" si="24"/>
        <v>0</v>
      </c>
      <c r="AJ34">
        <f t="shared" si="25"/>
        <v>0</v>
      </c>
      <c r="AK34">
        <f t="shared" si="25"/>
        <v>0</v>
      </c>
      <c r="AL34">
        <f t="shared" si="25"/>
        <v>0</v>
      </c>
      <c r="AM34">
        <f t="shared" si="25"/>
        <v>0</v>
      </c>
      <c r="AN34">
        <f t="shared" si="25"/>
        <v>0</v>
      </c>
      <c r="AO34">
        <f t="shared" si="25"/>
        <v>0</v>
      </c>
      <c r="AP34">
        <f t="shared" si="25"/>
        <v>0</v>
      </c>
      <c r="AQ34">
        <f t="shared" si="25"/>
        <v>0</v>
      </c>
      <c r="AR34">
        <f t="shared" si="25"/>
        <v>0</v>
      </c>
      <c r="AS34">
        <f t="shared" si="25"/>
        <v>0</v>
      </c>
      <c r="AT34">
        <f t="shared" si="26"/>
        <v>0</v>
      </c>
      <c r="AU34">
        <f t="shared" si="26"/>
        <v>0</v>
      </c>
      <c r="AV34">
        <f t="shared" si="26"/>
        <v>0</v>
      </c>
      <c r="AW34">
        <f t="shared" si="26"/>
        <v>0</v>
      </c>
      <c r="AX34">
        <f t="shared" si="26"/>
        <v>0</v>
      </c>
      <c r="AY34">
        <f t="shared" si="26"/>
        <v>0</v>
      </c>
      <c r="AZ34">
        <f t="shared" si="26"/>
        <v>0</v>
      </c>
      <c r="BA34">
        <f t="shared" si="26"/>
        <v>0</v>
      </c>
      <c r="BB34">
        <f t="shared" si="26"/>
        <v>0</v>
      </c>
      <c r="BC34">
        <f t="shared" si="26"/>
        <v>0</v>
      </c>
      <c r="BD34">
        <f t="shared" si="27"/>
        <v>0</v>
      </c>
      <c r="BE34">
        <f t="shared" si="27"/>
        <v>0</v>
      </c>
      <c r="BF34">
        <f t="shared" si="27"/>
        <v>0</v>
      </c>
      <c r="BG34">
        <f t="shared" si="27"/>
        <v>0</v>
      </c>
      <c r="BH34">
        <f t="shared" si="27"/>
        <v>0</v>
      </c>
      <c r="BI34">
        <f t="shared" si="27"/>
        <v>0</v>
      </c>
      <c r="BJ34">
        <f t="shared" si="27"/>
        <v>0</v>
      </c>
      <c r="BK34">
        <f t="shared" si="27"/>
        <v>0</v>
      </c>
      <c r="BL34">
        <f t="shared" si="27"/>
        <v>0</v>
      </c>
      <c r="BM34">
        <f t="shared" si="27"/>
        <v>0</v>
      </c>
      <c r="BN34">
        <f t="shared" si="28"/>
        <v>0</v>
      </c>
      <c r="BO34">
        <f t="shared" si="28"/>
        <v>0</v>
      </c>
      <c r="BP34">
        <f t="shared" si="28"/>
        <v>0</v>
      </c>
      <c r="BQ34">
        <f t="shared" si="28"/>
        <v>0</v>
      </c>
      <c r="BR34">
        <f t="shared" si="28"/>
        <v>0</v>
      </c>
      <c r="BS34">
        <f t="shared" si="28"/>
        <v>0</v>
      </c>
      <c r="BT34">
        <f t="shared" si="28"/>
        <v>0</v>
      </c>
      <c r="BU34">
        <f t="shared" si="28"/>
        <v>0</v>
      </c>
      <c r="BV34">
        <f t="shared" si="28"/>
        <v>0</v>
      </c>
      <c r="BW34">
        <f t="shared" si="28"/>
        <v>0</v>
      </c>
      <c r="BX34">
        <f t="shared" si="29"/>
        <v>0</v>
      </c>
      <c r="BY34">
        <f t="shared" si="29"/>
        <v>0</v>
      </c>
      <c r="BZ34">
        <f t="shared" si="29"/>
        <v>0</v>
      </c>
      <c r="CA34">
        <f t="shared" si="29"/>
        <v>0</v>
      </c>
      <c r="CB34">
        <f t="shared" si="29"/>
        <v>0</v>
      </c>
      <c r="CC34">
        <f t="shared" si="29"/>
        <v>0</v>
      </c>
      <c r="CD34">
        <f t="shared" si="29"/>
        <v>0</v>
      </c>
      <c r="CE34">
        <f t="shared" si="29"/>
        <v>0</v>
      </c>
      <c r="CF34">
        <f t="shared" si="29"/>
        <v>0</v>
      </c>
      <c r="CG34">
        <f t="shared" si="29"/>
        <v>0</v>
      </c>
      <c r="CH34">
        <f t="shared" si="30"/>
        <v>0</v>
      </c>
      <c r="CI34">
        <f t="shared" si="30"/>
        <v>0</v>
      </c>
      <c r="CJ34">
        <f t="shared" si="30"/>
        <v>0</v>
      </c>
      <c r="CK34">
        <f t="shared" si="30"/>
        <v>0</v>
      </c>
      <c r="CL34">
        <f t="shared" si="30"/>
        <v>0</v>
      </c>
      <c r="CM34">
        <f t="shared" si="30"/>
        <v>0</v>
      </c>
      <c r="CN34">
        <f t="shared" si="30"/>
        <v>0</v>
      </c>
      <c r="CO34">
        <f t="shared" si="30"/>
        <v>0</v>
      </c>
      <c r="CP34">
        <f t="shared" si="30"/>
        <v>0</v>
      </c>
      <c r="CQ34">
        <f t="shared" si="30"/>
        <v>0</v>
      </c>
      <c r="CR34">
        <f t="shared" si="31"/>
        <v>0</v>
      </c>
      <c r="CS34">
        <f t="shared" si="31"/>
        <v>0</v>
      </c>
      <c r="CT34">
        <f t="shared" si="31"/>
        <v>0</v>
      </c>
      <c r="CU34">
        <f t="shared" si="31"/>
        <v>0</v>
      </c>
      <c r="CV34">
        <f t="shared" si="31"/>
        <v>0</v>
      </c>
      <c r="CW34">
        <f t="shared" si="31"/>
        <v>0</v>
      </c>
      <c r="CX34">
        <f t="shared" si="31"/>
        <v>0</v>
      </c>
      <c r="CY34">
        <f t="shared" si="31"/>
        <v>0</v>
      </c>
      <c r="CZ34">
        <f t="shared" si="31"/>
        <v>0</v>
      </c>
      <c r="DA34">
        <f t="shared" si="31"/>
        <v>0</v>
      </c>
    </row>
    <row r="35" spans="3:105" ht="12.75">
      <c r="C35">
        <v>26</v>
      </c>
      <c r="D35">
        <f>IF($D$7=$A$21,Daten!E29,IF($D$7=$A$22,Daten!F29,IF($D$7=$A$23,Daten!I29,IF($D$7=$A$24,Daten!K29,IF($D$7=$A$25,Daten!L29,Daten!J29)))))</f>
        <v>1.8378126605841134</v>
      </c>
      <c r="F35">
        <f t="shared" si="22"/>
        <v>1</v>
      </c>
      <c r="G35">
        <f t="shared" si="22"/>
        <v>0</v>
      </c>
      <c r="H35">
        <f t="shared" si="22"/>
        <v>0</v>
      </c>
      <c r="I35">
        <f t="shared" si="22"/>
        <v>0</v>
      </c>
      <c r="J35">
        <f t="shared" si="22"/>
        <v>0</v>
      </c>
      <c r="K35">
        <f t="shared" si="22"/>
        <v>0</v>
      </c>
      <c r="L35">
        <f t="shared" si="22"/>
        <v>0</v>
      </c>
      <c r="M35">
        <f t="shared" si="22"/>
        <v>0</v>
      </c>
      <c r="N35">
        <f t="shared" si="22"/>
        <v>0</v>
      </c>
      <c r="O35">
        <f t="shared" si="22"/>
        <v>0</v>
      </c>
      <c r="P35">
        <f t="shared" si="23"/>
        <v>0</v>
      </c>
      <c r="Q35">
        <f t="shared" si="23"/>
        <v>0</v>
      </c>
      <c r="R35">
        <f t="shared" si="23"/>
        <v>0</v>
      </c>
      <c r="S35">
        <f t="shared" si="23"/>
        <v>0</v>
      </c>
      <c r="T35">
        <f t="shared" si="23"/>
        <v>0</v>
      </c>
      <c r="U35">
        <f t="shared" si="23"/>
        <v>0</v>
      </c>
      <c r="V35">
        <f t="shared" si="23"/>
        <v>0</v>
      </c>
      <c r="W35">
        <f t="shared" si="23"/>
        <v>0</v>
      </c>
      <c r="X35">
        <f t="shared" si="23"/>
        <v>0</v>
      </c>
      <c r="Y35">
        <f t="shared" si="23"/>
        <v>0</v>
      </c>
      <c r="Z35">
        <f t="shared" si="24"/>
        <v>0</v>
      </c>
      <c r="AA35">
        <f t="shared" si="24"/>
        <v>0</v>
      </c>
      <c r="AB35">
        <f t="shared" si="24"/>
        <v>0</v>
      </c>
      <c r="AC35">
        <f t="shared" si="24"/>
        <v>0</v>
      </c>
      <c r="AD35">
        <f t="shared" si="24"/>
        <v>0</v>
      </c>
      <c r="AE35">
        <f t="shared" si="24"/>
        <v>0</v>
      </c>
      <c r="AF35">
        <f t="shared" si="24"/>
        <v>0</v>
      </c>
      <c r="AG35">
        <f t="shared" si="24"/>
        <v>0</v>
      </c>
      <c r="AH35">
        <f t="shared" si="24"/>
        <v>0</v>
      </c>
      <c r="AI35">
        <f t="shared" si="24"/>
        <v>0</v>
      </c>
      <c r="AJ35">
        <f t="shared" si="25"/>
        <v>0</v>
      </c>
      <c r="AK35">
        <f t="shared" si="25"/>
        <v>0</v>
      </c>
      <c r="AL35">
        <f t="shared" si="25"/>
        <v>0</v>
      </c>
      <c r="AM35">
        <f t="shared" si="25"/>
        <v>0</v>
      </c>
      <c r="AN35">
        <f t="shared" si="25"/>
        <v>0</v>
      </c>
      <c r="AO35">
        <f t="shared" si="25"/>
        <v>0</v>
      </c>
      <c r="AP35">
        <f t="shared" si="25"/>
        <v>0</v>
      </c>
      <c r="AQ35">
        <f t="shared" si="25"/>
        <v>0</v>
      </c>
      <c r="AR35">
        <f t="shared" si="25"/>
        <v>0</v>
      </c>
      <c r="AS35">
        <f t="shared" si="25"/>
        <v>0</v>
      </c>
      <c r="AT35">
        <f t="shared" si="26"/>
        <v>0</v>
      </c>
      <c r="AU35">
        <f t="shared" si="26"/>
        <v>0</v>
      </c>
      <c r="AV35">
        <f t="shared" si="26"/>
        <v>0</v>
      </c>
      <c r="AW35">
        <f t="shared" si="26"/>
        <v>0</v>
      </c>
      <c r="AX35">
        <f t="shared" si="26"/>
        <v>0</v>
      </c>
      <c r="AY35">
        <f t="shared" si="26"/>
        <v>0</v>
      </c>
      <c r="AZ35">
        <f t="shared" si="26"/>
        <v>0</v>
      </c>
      <c r="BA35">
        <f t="shared" si="26"/>
        <v>0</v>
      </c>
      <c r="BB35">
        <f t="shared" si="26"/>
        <v>0</v>
      </c>
      <c r="BC35">
        <f t="shared" si="26"/>
        <v>0</v>
      </c>
      <c r="BD35">
        <f t="shared" si="27"/>
        <v>0</v>
      </c>
      <c r="BE35">
        <f t="shared" si="27"/>
        <v>0</v>
      </c>
      <c r="BF35">
        <f t="shared" si="27"/>
        <v>0</v>
      </c>
      <c r="BG35">
        <f t="shared" si="27"/>
        <v>0</v>
      </c>
      <c r="BH35">
        <f t="shared" si="27"/>
        <v>0</v>
      </c>
      <c r="BI35">
        <f t="shared" si="27"/>
        <v>0</v>
      </c>
      <c r="BJ35">
        <f t="shared" si="27"/>
        <v>0</v>
      </c>
      <c r="BK35">
        <f t="shared" si="27"/>
        <v>0</v>
      </c>
      <c r="BL35">
        <f t="shared" si="27"/>
        <v>0</v>
      </c>
      <c r="BM35">
        <f t="shared" si="27"/>
        <v>0</v>
      </c>
      <c r="BN35">
        <f t="shared" si="28"/>
        <v>0</v>
      </c>
      <c r="BO35">
        <f t="shared" si="28"/>
        <v>0</v>
      </c>
      <c r="BP35">
        <f t="shared" si="28"/>
        <v>0</v>
      </c>
      <c r="BQ35">
        <f t="shared" si="28"/>
        <v>0</v>
      </c>
      <c r="BR35">
        <f t="shared" si="28"/>
        <v>0</v>
      </c>
      <c r="BS35">
        <f t="shared" si="28"/>
        <v>0</v>
      </c>
      <c r="BT35">
        <f t="shared" si="28"/>
        <v>0</v>
      </c>
      <c r="BU35">
        <f t="shared" si="28"/>
        <v>0</v>
      </c>
      <c r="BV35">
        <f t="shared" si="28"/>
        <v>0</v>
      </c>
      <c r="BW35">
        <f t="shared" si="28"/>
        <v>0</v>
      </c>
      <c r="BX35">
        <f t="shared" si="29"/>
        <v>0</v>
      </c>
      <c r="BY35">
        <f t="shared" si="29"/>
        <v>0</v>
      </c>
      <c r="BZ35">
        <f t="shared" si="29"/>
        <v>0</v>
      </c>
      <c r="CA35">
        <f t="shared" si="29"/>
        <v>0</v>
      </c>
      <c r="CB35">
        <f t="shared" si="29"/>
        <v>0</v>
      </c>
      <c r="CC35">
        <f t="shared" si="29"/>
        <v>0</v>
      </c>
      <c r="CD35">
        <f t="shared" si="29"/>
        <v>0</v>
      </c>
      <c r="CE35">
        <f t="shared" si="29"/>
        <v>0</v>
      </c>
      <c r="CF35">
        <f t="shared" si="29"/>
        <v>0</v>
      </c>
      <c r="CG35">
        <f t="shared" si="29"/>
        <v>0</v>
      </c>
      <c r="CH35">
        <f t="shared" si="30"/>
        <v>0</v>
      </c>
      <c r="CI35">
        <f t="shared" si="30"/>
        <v>0</v>
      </c>
      <c r="CJ35">
        <f t="shared" si="30"/>
        <v>0</v>
      </c>
      <c r="CK35">
        <f t="shared" si="30"/>
        <v>0</v>
      </c>
      <c r="CL35">
        <f t="shared" si="30"/>
        <v>0</v>
      </c>
      <c r="CM35">
        <f t="shared" si="30"/>
        <v>0</v>
      </c>
      <c r="CN35">
        <f t="shared" si="30"/>
        <v>0</v>
      </c>
      <c r="CO35">
        <f t="shared" si="30"/>
        <v>0</v>
      </c>
      <c r="CP35">
        <f t="shared" si="30"/>
        <v>0</v>
      </c>
      <c r="CQ35">
        <f t="shared" si="30"/>
        <v>0</v>
      </c>
      <c r="CR35">
        <f t="shared" si="31"/>
        <v>0</v>
      </c>
      <c r="CS35">
        <f t="shared" si="31"/>
        <v>0</v>
      </c>
      <c r="CT35">
        <f t="shared" si="31"/>
        <v>0</v>
      </c>
      <c r="CU35">
        <f t="shared" si="31"/>
        <v>0</v>
      </c>
      <c r="CV35">
        <f t="shared" si="31"/>
        <v>0</v>
      </c>
      <c r="CW35">
        <f t="shared" si="31"/>
        <v>0</v>
      </c>
      <c r="CX35">
        <f t="shared" si="31"/>
        <v>0</v>
      </c>
      <c r="CY35">
        <f t="shared" si="31"/>
        <v>0</v>
      </c>
      <c r="CZ35">
        <f t="shared" si="31"/>
        <v>0</v>
      </c>
      <c r="DA35">
        <f t="shared" si="31"/>
        <v>0</v>
      </c>
    </row>
    <row r="36" spans="3:105" ht="12.75">
      <c r="C36">
        <v>27</v>
      </c>
      <c r="D36">
        <f>IF($D$7=$A$21,Daten!E30,IF($D$7=$A$22,Daten!F30,IF($D$7=$A$23,Daten!I30,IF($D$7=$A$24,Daten!K30,IF($D$7=$A$25,Daten!L30,Daten!J30)))))</f>
        <v>2.8220803720117</v>
      </c>
      <c r="F36">
        <f aca="true" t="shared" si="32" ref="F36:O45">IF(AND($D36&gt;F$7,$D36&lt;=F$8),1,0)</f>
        <v>0</v>
      </c>
      <c r="G36">
        <f t="shared" si="32"/>
        <v>1</v>
      </c>
      <c r="H36">
        <f t="shared" si="32"/>
        <v>0</v>
      </c>
      <c r="I36">
        <f t="shared" si="32"/>
        <v>0</v>
      </c>
      <c r="J36">
        <f t="shared" si="32"/>
        <v>0</v>
      </c>
      <c r="K36">
        <f t="shared" si="32"/>
        <v>0</v>
      </c>
      <c r="L36">
        <f t="shared" si="32"/>
        <v>0</v>
      </c>
      <c r="M36">
        <f t="shared" si="32"/>
        <v>0</v>
      </c>
      <c r="N36">
        <f t="shared" si="32"/>
        <v>0</v>
      </c>
      <c r="O36">
        <f t="shared" si="32"/>
        <v>0</v>
      </c>
      <c r="P36">
        <f aca="true" t="shared" si="33" ref="P36:Y45">IF(AND($D36&gt;P$7,$D36&lt;=P$8),1,0)</f>
        <v>0</v>
      </c>
      <c r="Q36">
        <f t="shared" si="33"/>
        <v>0</v>
      </c>
      <c r="R36">
        <f t="shared" si="33"/>
        <v>0</v>
      </c>
      <c r="S36">
        <f t="shared" si="33"/>
        <v>0</v>
      </c>
      <c r="T36">
        <f t="shared" si="33"/>
        <v>0</v>
      </c>
      <c r="U36">
        <f t="shared" si="33"/>
        <v>0</v>
      </c>
      <c r="V36">
        <f t="shared" si="33"/>
        <v>0</v>
      </c>
      <c r="W36">
        <f t="shared" si="33"/>
        <v>0</v>
      </c>
      <c r="X36">
        <f t="shared" si="33"/>
        <v>0</v>
      </c>
      <c r="Y36">
        <f t="shared" si="33"/>
        <v>0</v>
      </c>
      <c r="Z36">
        <f aca="true" t="shared" si="34" ref="Z36:AI45">IF(AND($D36&gt;Z$7,$D36&lt;=Z$8),1,0)</f>
        <v>0</v>
      </c>
      <c r="AA36">
        <f t="shared" si="34"/>
        <v>0</v>
      </c>
      <c r="AB36">
        <f t="shared" si="34"/>
        <v>0</v>
      </c>
      <c r="AC36">
        <f t="shared" si="34"/>
        <v>0</v>
      </c>
      <c r="AD36">
        <f t="shared" si="34"/>
        <v>0</v>
      </c>
      <c r="AE36">
        <f t="shared" si="34"/>
        <v>0</v>
      </c>
      <c r="AF36">
        <f t="shared" si="34"/>
        <v>0</v>
      </c>
      <c r="AG36">
        <f t="shared" si="34"/>
        <v>0</v>
      </c>
      <c r="AH36">
        <f t="shared" si="34"/>
        <v>0</v>
      </c>
      <c r="AI36">
        <f t="shared" si="34"/>
        <v>0</v>
      </c>
      <c r="AJ36">
        <f aca="true" t="shared" si="35" ref="AJ36:AS45">IF(AND($D36&gt;AJ$7,$D36&lt;=AJ$8),1,0)</f>
        <v>0</v>
      </c>
      <c r="AK36">
        <f t="shared" si="35"/>
        <v>0</v>
      </c>
      <c r="AL36">
        <f t="shared" si="35"/>
        <v>0</v>
      </c>
      <c r="AM36">
        <f t="shared" si="35"/>
        <v>0</v>
      </c>
      <c r="AN36">
        <f t="shared" si="35"/>
        <v>0</v>
      </c>
      <c r="AO36">
        <f t="shared" si="35"/>
        <v>0</v>
      </c>
      <c r="AP36">
        <f t="shared" si="35"/>
        <v>0</v>
      </c>
      <c r="AQ36">
        <f t="shared" si="35"/>
        <v>0</v>
      </c>
      <c r="AR36">
        <f t="shared" si="35"/>
        <v>0</v>
      </c>
      <c r="AS36">
        <f t="shared" si="35"/>
        <v>0</v>
      </c>
      <c r="AT36">
        <f aca="true" t="shared" si="36" ref="AT36:BC45">IF(AND($D36&gt;AT$7,$D36&lt;=AT$8),1,0)</f>
        <v>0</v>
      </c>
      <c r="AU36">
        <f t="shared" si="36"/>
        <v>0</v>
      </c>
      <c r="AV36">
        <f t="shared" si="36"/>
        <v>0</v>
      </c>
      <c r="AW36">
        <f t="shared" si="36"/>
        <v>0</v>
      </c>
      <c r="AX36">
        <f t="shared" si="36"/>
        <v>0</v>
      </c>
      <c r="AY36">
        <f t="shared" si="36"/>
        <v>0</v>
      </c>
      <c r="AZ36">
        <f t="shared" si="36"/>
        <v>0</v>
      </c>
      <c r="BA36">
        <f t="shared" si="36"/>
        <v>0</v>
      </c>
      <c r="BB36">
        <f t="shared" si="36"/>
        <v>0</v>
      </c>
      <c r="BC36">
        <f t="shared" si="36"/>
        <v>0</v>
      </c>
      <c r="BD36">
        <f aca="true" t="shared" si="37" ref="BD36:BM45">IF(AND($D36&gt;BD$7,$D36&lt;=BD$8),1,0)</f>
        <v>0</v>
      </c>
      <c r="BE36">
        <f t="shared" si="37"/>
        <v>0</v>
      </c>
      <c r="BF36">
        <f t="shared" si="37"/>
        <v>0</v>
      </c>
      <c r="BG36">
        <f t="shared" si="37"/>
        <v>0</v>
      </c>
      <c r="BH36">
        <f t="shared" si="37"/>
        <v>0</v>
      </c>
      <c r="BI36">
        <f t="shared" si="37"/>
        <v>0</v>
      </c>
      <c r="BJ36">
        <f t="shared" si="37"/>
        <v>0</v>
      </c>
      <c r="BK36">
        <f t="shared" si="37"/>
        <v>0</v>
      </c>
      <c r="BL36">
        <f t="shared" si="37"/>
        <v>0</v>
      </c>
      <c r="BM36">
        <f t="shared" si="37"/>
        <v>0</v>
      </c>
      <c r="BN36">
        <f aca="true" t="shared" si="38" ref="BN36:BW45">IF(AND($D36&gt;BN$7,$D36&lt;=BN$8),1,0)</f>
        <v>0</v>
      </c>
      <c r="BO36">
        <f t="shared" si="38"/>
        <v>0</v>
      </c>
      <c r="BP36">
        <f t="shared" si="38"/>
        <v>0</v>
      </c>
      <c r="BQ36">
        <f t="shared" si="38"/>
        <v>0</v>
      </c>
      <c r="BR36">
        <f t="shared" si="38"/>
        <v>0</v>
      </c>
      <c r="BS36">
        <f t="shared" si="38"/>
        <v>0</v>
      </c>
      <c r="BT36">
        <f t="shared" si="38"/>
        <v>0</v>
      </c>
      <c r="BU36">
        <f t="shared" si="38"/>
        <v>0</v>
      </c>
      <c r="BV36">
        <f t="shared" si="38"/>
        <v>0</v>
      </c>
      <c r="BW36">
        <f t="shared" si="38"/>
        <v>0</v>
      </c>
      <c r="BX36">
        <f aca="true" t="shared" si="39" ref="BX36:CG45">IF(AND($D36&gt;BX$7,$D36&lt;=BX$8),1,0)</f>
        <v>0</v>
      </c>
      <c r="BY36">
        <f t="shared" si="39"/>
        <v>0</v>
      </c>
      <c r="BZ36">
        <f t="shared" si="39"/>
        <v>0</v>
      </c>
      <c r="CA36">
        <f t="shared" si="39"/>
        <v>0</v>
      </c>
      <c r="CB36">
        <f t="shared" si="39"/>
        <v>0</v>
      </c>
      <c r="CC36">
        <f t="shared" si="39"/>
        <v>0</v>
      </c>
      <c r="CD36">
        <f t="shared" si="39"/>
        <v>0</v>
      </c>
      <c r="CE36">
        <f t="shared" si="39"/>
        <v>0</v>
      </c>
      <c r="CF36">
        <f t="shared" si="39"/>
        <v>0</v>
      </c>
      <c r="CG36">
        <f t="shared" si="39"/>
        <v>0</v>
      </c>
      <c r="CH36">
        <f aca="true" t="shared" si="40" ref="CH36:CQ45">IF(AND($D36&gt;CH$7,$D36&lt;=CH$8),1,0)</f>
        <v>0</v>
      </c>
      <c r="CI36">
        <f t="shared" si="40"/>
        <v>0</v>
      </c>
      <c r="CJ36">
        <f t="shared" si="40"/>
        <v>0</v>
      </c>
      <c r="CK36">
        <f t="shared" si="40"/>
        <v>0</v>
      </c>
      <c r="CL36">
        <f t="shared" si="40"/>
        <v>0</v>
      </c>
      <c r="CM36">
        <f t="shared" si="40"/>
        <v>0</v>
      </c>
      <c r="CN36">
        <f t="shared" si="40"/>
        <v>0</v>
      </c>
      <c r="CO36">
        <f t="shared" si="40"/>
        <v>0</v>
      </c>
      <c r="CP36">
        <f t="shared" si="40"/>
        <v>0</v>
      </c>
      <c r="CQ36">
        <f t="shared" si="40"/>
        <v>0</v>
      </c>
      <c r="CR36">
        <f aca="true" t="shared" si="41" ref="CR36:DA45">IF(AND($D36&gt;CR$7,$D36&lt;=CR$8),1,0)</f>
        <v>0</v>
      </c>
      <c r="CS36">
        <f t="shared" si="41"/>
        <v>0</v>
      </c>
      <c r="CT36">
        <f t="shared" si="41"/>
        <v>0</v>
      </c>
      <c r="CU36">
        <f t="shared" si="41"/>
        <v>0</v>
      </c>
      <c r="CV36">
        <f t="shared" si="41"/>
        <v>0</v>
      </c>
      <c r="CW36">
        <f t="shared" si="41"/>
        <v>0</v>
      </c>
      <c r="CX36">
        <f t="shared" si="41"/>
        <v>0</v>
      </c>
      <c r="CY36">
        <f t="shared" si="41"/>
        <v>0</v>
      </c>
      <c r="CZ36">
        <f t="shared" si="41"/>
        <v>0</v>
      </c>
      <c r="DA36">
        <f t="shared" si="41"/>
        <v>0</v>
      </c>
    </row>
    <row r="37" spans="3:105" ht="12.75">
      <c r="C37">
        <v>28</v>
      </c>
      <c r="D37">
        <f>IF($D$7=$A$21,Daten!E31,IF($D$7=$A$22,Daten!F31,IF($D$7=$A$23,Daten!I31,IF($D$7=$A$24,Daten!K31,IF($D$7=$A$25,Daten!L31,Daten!J31)))))</f>
        <v>1.3940700814183764</v>
      </c>
      <c r="F37">
        <f t="shared" si="32"/>
        <v>1</v>
      </c>
      <c r="G37">
        <f t="shared" si="32"/>
        <v>0</v>
      </c>
      <c r="H37">
        <f t="shared" si="32"/>
        <v>0</v>
      </c>
      <c r="I37">
        <f t="shared" si="32"/>
        <v>0</v>
      </c>
      <c r="J37">
        <f t="shared" si="32"/>
        <v>0</v>
      </c>
      <c r="K37">
        <f t="shared" si="32"/>
        <v>0</v>
      </c>
      <c r="L37">
        <f t="shared" si="32"/>
        <v>0</v>
      </c>
      <c r="M37">
        <f t="shared" si="32"/>
        <v>0</v>
      </c>
      <c r="N37">
        <f t="shared" si="32"/>
        <v>0</v>
      </c>
      <c r="O37">
        <f t="shared" si="32"/>
        <v>0</v>
      </c>
      <c r="P37">
        <f t="shared" si="33"/>
        <v>0</v>
      </c>
      <c r="Q37">
        <f t="shared" si="33"/>
        <v>0</v>
      </c>
      <c r="R37">
        <f t="shared" si="33"/>
        <v>0</v>
      </c>
      <c r="S37">
        <f t="shared" si="33"/>
        <v>0</v>
      </c>
      <c r="T37">
        <f t="shared" si="33"/>
        <v>0</v>
      </c>
      <c r="U37">
        <f t="shared" si="33"/>
        <v>0</v>
      </c>
      <c r="V37">
        <f t="shared" si="33"/>
        <v>0</v>
      </c>
      <c r="W37">
        <f t="shared" si="33"/>
        <v>0</v>
      </c>
      <c r="X37">
        <f t="shared" si="33"/>
        <v>0</v>
      </c>
      <c r="Y37">
        <f t="shared" si="33"/>
        <v>0</v>
      </c>
      <c r="Z37">
        <f t="shared" si="34"/>
        <v>0</v>
      </c>
      <c r="AA37">
        <f t="shared" si="34"/>
        <v>0</v>
      </c>
      <c r="AB37">
        <f t="shared" si="34"/>
        <v>0</v>
      </c>
      <c r="AC37">
        <f t="shared" si="34"/>
        <v>0</v>
      </c>
      <c r="AD37">
        <f t="shared" si="34"/>
        <v>0</v>
      </c>
      <c r="AE37">
        <f t="shared" si="34"/>
        <v>0</v>
      </c>
      <c r="AF37">
        <f t="shared" si="34"/>
        <v>0</v>
      </c>
      <c r="AG37">
        <f t="shared" si="34"/>
        <v>0</v>
      </c>
      <c r="AH37">
        <f t="shared" si="34"/>
        <v>0</v>
      </c>
      <c r="AI37">
        <f t="shared" si="34"/>
        <v>0</v>
      </c>
      <c r="AJ37">
        <f t="shared" si="35"/>
        <v>0</v>
      </c>
      <c r="AK37">
        <f t="shared" si="35"/>
        <v>0</v>
      </c>
      <c r="AL37">
        <f t="shared" si="35"/>
        <v>0</v>
      </c>
      <c r="AM37">
        <f t="shared" si="35"/>
        <v>0</v>
      </c>
      <c r="AN37">
        <f t="shared" si="35"/>
        <v>0</v>
      </c>
      <c r="AO37">
        <f t="shared" si="35"/>
        <v>0</v>
      </c>
      <c r="AP37">
        <f t="shared" si="35"/>
        <v>0</v>
      </c>
      <c r="AQ37">
        <f t="shared" si="35"/>
        <v>0</v>
      </c>
      <c r="AR37">
        <f t="shared" si="35"/>
        <v>0</v>
      </c>
      <c r="AS37">
        <f t="shared" si="35"/>
        <v>0</v>
      </c>
      <c r="AT37">
        <f t="shared" si="36"/>
        <v>0</v>
      </c>
      <c r="AU37">
        <f t="shared" si="36"/>
        <v>0</v>
      </c>
      <c r="AV37">
        <f t="shared" si="36"/>
        <v>0</v>
      </c>
      <c r="AW37">
        <f t="shared" si="36"/>
        <v>0</v>
      </c>
      <c r="AX37">
        <f t="shared" si="36"/>
        <v>0</v>
      </c>
      <c r="AY37">
        <f t="shared" si="36"/>
        <v>0</v>
      </c>
      <c r="AZ37">
        <f t="shared" si="36"/>
        <v>0</v>
      </c>
      <c r="BA37">
        <f t="shared" si="36"/>
        <v>0</v>
      </c>
      <c r="BB37">
        <f t="shared" si="36"/>
        <v>0</v>
      </c>
      <c r="BC37">
        <f t="shared" si="36"/>
        <v>0</v>
      </c>
      <c r="BD37">
        <f t="shared" si="37"/>
        <v>0</v>
      </c>
      <c r="BE37">
        <f t="shared" si="37"/>
        <v>0</v>
      </c>
      <c r="BF37">
        <f t="shared" si="37"/>
        <v>0</v>
      </c>
      <c r="BG37">
        <f t="shared" si="37"/>
        <v>0</v>
      </c>
      <c r="BH37">
        <f t="shared" si="37"/>
        <v>0</v>
      </c>
      <c r="BI37">
        <f t="shared" si="37"/>
        <v>0</v>
      </c>
      <c r="BJ37">
        <f t="shared" si="37"/>
        <v>0</v>
      </c>
      <c r="BK37">
        <f t="shared" si="37"/>
        <v>0</v>
      </c>
      <c r="BL37">
        <f t="shared" si="37"/>
        <v>0</v>
      </c>
      <c r="BM37">
        <f t="shared" si="37"/>
        <v>0</v>
      </c>
      <c r="BN37">
        <f t="shared" si="38"/>
        <v>0</v>
      </c>
      <c r="BO37">
        <f t="shared" si="38"/>
        <v>0</v>
      </c>
      <c r="BP37">
        <f t="shared" si="38"/>
        <v>0</v>
      </c>
      <c r="BQ37">
        <f t="shared" si="38"/>
        <v>0</v>
      </c>
      <c r="BR37">
        <f t="shared" si="38"/>
        <v>0</v>
      </c>
      <c r="BS37">
        <f t="shared" si="38"/>
        <v>0</v>
      </c>
      <c r="BT37">
        <f t="shared" si="38"/>
        <v>0</v>
      </c>
      <c r="BU37">
        <f t="shared" si="38"/>
        <v>0</v>
      </c>
      <c r="BV37">
        <f t="shared" si="38"/>
        <v>0</v>
      </c>
      <c r="BW37">
        <f t="shared" si="38"/>
        <v>0</v>
      </c>
      <c r="BX37">
        <f t="shared" si="39"/>
        <v>0</v>
      </c>
      <c r="BY37">
        <f t="shared" si="39"/>
        <v>0</v>
      </c>
      <c r="BZ37">
        <f t="shared" si="39"/>
        <v>0</v>
      </c>
      <c r="CA37">
        <f t="shared" si="39"/>
        <v>0</v>
      </c>
      <c r="CB37">
        <f t="shared" si="39"/>
        <v>0</v>
      </c>
      <c r="CC37">
        <f t="shared" si="39"/>
        <v>0</v>
      </c>
      <c r="CD37">
        <f t="shared" si="39"/>
        <v>0</v>
      </c>
      <c r="CE37">
        <f t="shared" si="39"/>
        <v>0</v>
      </c>
      <c r="CF37">
        <f t="shared" si="39"/>
        <v>0</v>
      </c>
      <c r="CG37">
        <f t="shared" si="39"/>
        <v>0</v>
      </c>
      <c r="CH37">
        <f t="shared" si="40"/>
        <v>0</v>
      </c>
      <c r="CI37">
        <f t="shared" si="40"/>
        <v>0</v>
      </c>
      <c r="CJ37">
        <f t="shared" si="40"/>
        <v>0</v>
      </c>
      <c r="CK37">
        <f t="shared" si="40"/>
        <v>0</v>
      </c>
      <c r="CL37">
        <f t="shared" si="40"/>
        <v>0</v>
      </c>
      <c r="CM37">
        <f t="shared" si="40"/>
        <v>0</v>
      </c>
      <c r="CN37">
        <f t="shared" si="40"/>
        <v>0</v>
      </c>
      <c r="CO37">
        <f t="shared" si="40"/>
        <v>0</v>
      </c>
      <c r="CP37">
        <f t="shared" si="40"/>
        <v>0</v>
      </c>
      <c r="CQ37">
        <f t="shared" si="40"/>
        <v>0</v>
      </c>
      <c r="CR37">
        <f t="shared" si="41"/>
        <v>0</v>
      </c>
      <c r="CS37">
        <f t="shared" si="41"/>
        <v>0</v>
      </c>
      <c r="CT37">
        <f t="shared" si="41"/>
        <v>0</v>
      </c>
      <c r="CU37">
        <f t="shared" si="41"/>
        <v>0</v>
      </c>
      <c r="CV37">
        <f t="shared" si="41"/>
        <v>0</v>
      </c>
      <c r="CW37">
        <f t="shared" si="41"/>
        <v>0</v>
      </c>
      <c r="CX37">
        <f t="shared" si="41"/>
        <v>0</v>
      </c>
      <c r="CY37">
        <f t="shared" si="41"/>
        <v>0</v>
      </c>
      <c r="CZ37">
        <f t="shared" si="41"/>
        <v>0</v>
      </c>
      <c r="DA37">
        <f t="shared" si="41"/>
        <v>0</v>
      </c>
    </row>
    <row r="38" spans="3:105" ht="12.75">
      <c r="C38">
        <v>29</v>
      </c>
      <c r="D38">
        <f>IF($D$7=$A$21,Daten!E32,IF($D$7=$A$22,Daten!F32,IF($D$7=$A$23,Daten!I32,IF($D$7=$A$24,Daten!K32,IF($D$7=$A$25,Daten!L32,Daten!J32)))))</f>
        <v>1.2515167908843123</v>
      </c>
      <c r="F38">
        <f t="shared" si="32"/>
        <v>1</v>
      </c>
      <c r="G38">
        <f t="shared" si="32"/>
        <v>0</v>
      </c>
      <c r="H38">
        <f t="shared" si="32"/>
        <v>0</v>
      </c>
      <c r="I38">
        <f t="shared" si="32"/>
        <v>0</v>
      </c>
      <c r="J38">
        <f t="shared" si="32"/>
        <v>0</v>
      </c>
      <c r="K38">
        <f t="shared" si="32"/>
        <v>0</v>
      </c>
      <c r="L38">
        <f t="shared" si="32"/>
        <v>0</v>
      </c>
      <c r="M38">
        <f t="shared" si="32"/>
        <v>0</v>
      </c>
      <c r="N38">
        <f t="shared" si="32"/>
        <v>0</v>
      </c>
      <c r="O38">
        <f t="shared" si="32"/>
        <v>0</v>
      </c>
      <c r="P38">
        <f t="shared" si="33"/>
        <v>0</v>
      </c>
      <c r="Q38">
        <f t="shared" si="33"/>
        <v>0</v>
      </c>
      <c r="R38">
        <f t="shared" si="33"/>
        <v>0</v>
      </c>
      <c r="S38">
        <f t="shared" si="33"/>
        <v>0</v>
      </c>
      <c r="T38">
        <f t="shared" si="33"/>
        <v>0</v>
      </c>
      <c r="U38">
        <f t="shared" si="33"/>
        <v>0</v>
      </c>
      <c r="V38">
        <f t="shared" si="33"/>
        <v>0</v>
      </c>
      <c r="W38">
        <f t="shared" si="33"/>
        <v>0</v>
      </c>
      <c r="X38">
        <f t="shared" si="33"/>
        <v>0</v>
      </c>
      <c r="Y38">
        <f t="shared" si="33"/>
        <v>0</v>
      </c>
      <c r="Z38">
        <f t="shared" si="34"/>
        <v>0</v>
      </c>
      <c r="AA38">
        <f t="shared" si="34"/>
        <v>0</v>
      </c>
      <c r="AB38">
        <f t="shared" si="34"/>
        <v>0</v>
      </c>
      <c r="AC38">
        <f t="shared" si="34"/>
        <v>0</v>
      </c>
      <c r="AD38">
        <f t="shared" si="34"/>
        <v>0</v>
      </c>
      <c r="AE38">
        <f t="shared" si="34"/>
        <v>0</v>
      </c>
      <c r="AF38">
        <f t="shared" si="34"/>
        <v>0</v>
      </c>
      <c r="AG38">
        <f t="shared" si="34"/>
        <v>0</v>
      </c>
      <c r="AH38">
        <f t="shared" si="34"/>
        <v>0</v>
      </c>
      <c r="AI38">
        <f t="shared" si="34"/>
        <v>0</v>
      </c>
      <c r="AJ38">
        <f t="shared" si="35"/>
        <v>0</v>
      </c>
      <c r="AK38">
        <f t="shared" si="35"/>
        <v>0</v>
      </c>
      <c r="AL38">
        <f t="shared" si="35"/>
        <v>0</v>
      </c>
      <c r="AM38">
        <f t="shared" si="35"/>
        <v>0</v>
      </c>
      <c r="AN38">
        <f t="shared" si="35"/>
        <v>0</v>
      </c>
      <c r="AO38">
        <f t="shared" si="35"/>
        <v>0</v>
      </c>
      <c r="AP38">
        <f t="shared" si="35"/>
        <v>0</v>
      </c>
      <c r="AQ38">
        <f t="shared" si="35"/>
        <v>0</v>
      </c>
      <c r="AR38">
        <f t="shared" si="35"/>
        <v>0</v>
      </c>
      <c r="AS38">
        <f t="shared" si="35"/>
        <v>0</v>
      </c>
      <c r="AT38">
        <f t="shared" si="36"/>
        <v>0</v>
      </c>
      <c r="AU38">
        <f t="shared" si="36"/>
        <v>0</v>
      </c>
      <c r="AV38">
        <f t="shared" si="36"/>
        <v>0</v>
      </c>
      <c r="AW38">
        <f t="shared" si="36"/>
        <v>0</v>
      </c>
      <c r="AX38">
        <f t="shared" si="36"/>
        <v>0</v>
      </c>
      <c r="AY38">
        <f t="shared" si="36"/>
        <v>0</v>
      </c>
      <c r="AZ38">
        <f t="shared" si="36"/>
        <v>0</v>
      </c>
      <c r="BA38">
        <f t="shared" si="36"/>
        <v>0</v>
      </c>
      <c r="BB38">
        <f t="shared" si="36"/>
        <v>0</v>
      </c>
      <c r="BC38">
        <f t="shared" si="36"/>
        <v>0</v>
      </c>
      <c r="BD38">
        <f t="shared" si="37"/>
        <v>0</v>
      </c>
      <c r="BE38">
        <f t="shared" si="37"/>
        <v>0</v>
      </c>
      <c r="BF38">
        <f t="shared" si="37"/>
        <v>0</v>
      </c>
      <c r="BG38">
        <f t="shared" si="37"/>
        <v>0</v>
      </c>
      <c r="BH38">
        <f t="shared" si="37"/>
        <v>0</v>
      </c>
      <c r="BI38">
        <f t="shared" si="37"/>
        <v>0</v>
      </c>
      <c r="BJ38">
        <f t="shared" si="37"/>
        <v>0</v>
      </c>
      <c r="BK38">
        <f t="shared" si="37"/>
        <v>0</v>
      </c>
      <c r="BL38">
        <f t="shared" si="37"/>
        <v>0</v>
      </c>
      <c r="BM38">
        <f t="shared" si="37"/>
        <v>0</v>
      </c>
      <c r="BN38">
        <f t="shared" si="38"/>
        <v>0</v>
      </c>
      <c r="BO38">
        <f t="shared" si="38"/>
        <v>0</v>
      </c>
      <c r="BP38">
        <f t="shared" si="38"/>
        <v>0</v>
      </c>
      <c r="BQ38">
        <f t="shared" si="38"/>
        <v>0</v>
      </c>
      <c r="BR38">
        <f t="shared" si="38"/>
        <v>0</v>
      </c>
      <c r="BS38">
        <f t="shared" si="38"/>
        <v>0</v>
      </c>
      <c r="BT38">
        <f t="shared" si="38"/>
        <v>0</v>
      </c>
      <c r="BU38">
        <f t="shared" si="38"/>
        <v>0</v>
      </c>
      <c r="BV38">
        <f t="shared" si="38"/>
        <v>0</v>
      </c>
      <c r="BW38">
        <f t="shared" si="38"/>
        <v>0</v>
      </c>
      <c r="BX38">
        <f t="shared" si="39"/>
        <v>0</v>
      </c>
      <c r="BY38">
        <f t="shared" si="39"/>
        <v>0</v>
      </c>
      <c r="BZ38">
        <f t="shared" si="39"/>
        <v>0</v>
      </c>
      <c r="CA38">
        <f t="shared" si="39"/>
        <v>0</v>
      </c>
      <c r="CB38">
        <f t="shared" si="39"/>
        <v>0</v>
      </c>
      <c r="CC38">
        <f t="shared" si="39"/>
        <v>0</v>
      </c>
      <c r="CD38">
        <f t="shared" si="39"/>
        <v>0</v>
      </c>
      <c r="CE38">
        <f t="shared" si="39"/>
        <v>0</v>
      </c>
      <c r="CF38">
        <f t="shared" si="39"/>
        <v>0</v>
      </c>
      <c r="CG38">
        <f t="shared" si="39"/>
        <v>0</v>
      </c>
      <c r="CH38">
        <f t="shared" si="40"/>
        <v>0</v>
      </c>
      <c r="CI38">
        <f t="shared" si="40"/>
        <v>0</v>
      </c>
      <c r="CJ38">
        <f t="shared" si="40"/>
        <v>0</v>
      </c>
      <c r="CK38">
        <f t="shared" si="40"/>
        <v>0</v>
      </c>
      <c r="CL38">
        <f t="shared" si="40"/>
        <v>0</v>
      </c>
      <c r="CM38">
        <f t="shared" si="40"/>
        <v>0</v>
      </c>
      <c r="CN38">
        <f t="shared" si="40"/>
        <v>0</v>
      </c>
      <c r="CO38">
        <f t="shared" si="40"/>
        <v>0</v>
      </c>
      <c r="CP38">
        <f t="shared" si="40"/>
        <v>0</v>
      </c>
      <c r="CQ38">
        <f t="shared" si="40"/>
        <v>0</v>
      </c>
      <c r="CR38">
        <f t="shared" si="41"/>
        <v>0</v>
      </c>
      <c r="CS38">
        <f t="shared" si="41"/>
        <v>0</v>
      </c>
      <c r="CT38">
        <f t="shared" si="41"/>
        <v>0</v>
      </c>
      <c r="CU38">
        <f t="shared" si="41"/>
        <v>0</v>
      </c>
      <c r="CV38">
        <f t="shared" si="41"/>
        <v>0</v>
      </c>
      <c r="CW38">
        <f t="shared" si="41"/>
        <v>0</v>
      </c>
      <c r="CX38">
        <f t="shared" si="41"/>
        <v>0</v>
      </c>
      <c r="CY38">
        <f t="shared" si="41"/>
        <v>0</v>
      </c>
      <c r="CZ38">
        <f t="shared" si="41"/>
        <v>0</v>
      </c>
      <c r="DA38">
        <f t="shared" si="41"/>
        <v>0</v>
      </c>
    </row>
    <row r="39" spans="3:105" ht="12.75">
      <c r="C39">
        <v>30</v>
      </c>
      <c r="D39">
        <f>IF($D$7=$A$21,Daten!E33,IF($D$7=$A$22,Daten!F33,IF($D$7=$A$23,Daten!I33,IF($D$7=$A$24,Daten!K33,IF($D$7=$A$25,Daten!L33,Daten!J33)))))</f>
        <v>2.562807164217595</v>
      </c>
      <c r="F39">
        <f t="shared" si="32"/>
        <v>0</v>
      </c>
      <c r="G39">
        <f t="shared" si="32"/>
        <v>1</v>
      </c>
      <c r="H39">
        <f t="shared" si="32"/>
        <v>0</v>
      </c>
      <c r="I39">
        <f t="shared" si="32"/>
        <v>0</v>
      </c>
      <c r="J39">
        <f t="shared" si="32"/>
        <v>0</v>
      </c>
      <c r="K39">
        <f t="shared" si="32"/>
        <v>0</v>
      </c>
      <c r="L39">
        <f t="shared" si="32"/>
        <v>0</v>
      </c>
      <c r="M39">
        <f t="shared" si="32"/>
        <v>0</v>
      </c>
      <c r="N39">
        <f t="shared" si="32"/>
        <v>0</v>
      </c>
      <c r="O39">
        <f t="shared" si="32"/>
        <v>0</v>
      </c>
      <c r="P39">
        <f t="shared" si="33"/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0</v>
      </c>
      <c r="U39">
        <f t="shared" si="33"/>
        <v>0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4"/>
        <v>0</v>
      </c>
      <c r="AA39">
        <f t="shared" si="34"/>
        <v>0</v>
      </c>
      <c r="AB39">
        <f t="shared" si="34"/>
        <v>0</v>
      </c>
      <c r="AC39">
        <f t="shared" si="34"/>
        <v>0</v>
      </c>
      <c r="AD39">
        <f t="shared" si="34"/>
        <v>0</v>
      </c>
      <c r="AE39">
        <f t="shared" si="34"/>
        <v>0</v>
      </c>
      <c r="AF39">
        <f t="shared" si="34"/>
        <v>0</v>
      </c>
      <c r="AG39">
        <f t="shared" si="34"/>
        <v>0</v>
      </c>
      <c r="AH39">
        <f t="shared" si="34"/>
        <v>0</v>
      </c>
      <c r="AI39">
        <f t="shared" si="34"/>
        <v>0</v>
      </c>
      <c r="AJ39">
        <f t="shared" si="35"/>
        <v>0</v>
      </c>
      <c r="AK39">
        <f t="shared" si="35"/>
        <v>0</v>
      </c>
      <c r="AL39">
        <f t="shared" si="35"/>
        <v>0</v>
      </c>
      <c r="AM39">
        <f t="shared" si="35"/>
        <v>0</v>
      </c>
      <c r="AN39">
        <f t="shared" si="35"/>
        <v>0</v>
      </c>
      <c r="AO39">
        <f t="shared" si="35"/>
        <v>0</v>
      </c>
      <c r="AP39">
        <f t="shared" si="35"/>
        <v>0</v>
      </c>
      <c r="AQ39">
        <f t="shared" si="35"/>
        <v>0</v>
      </c>
      <c r="AR39">
        <f t="shared" si="35"/>
        <v>0</v>
      </c>
      <c r="AS39">
        <f t="shared" si="35"/>
        <v>0</v>
      </c>
      <c r="AT39">
        <f t="shared" si="36"/>
        <v>0</v>
      </c>
      <c r="AU39">
        <f t="shared" si="36"/>
        <v>0</v>
      </c>
      <c r="AV39">
        <f t="shared" si="36"/>
        <v>0</v>
      </c>
      <c r="AW39">
        <f t="shared" si="36"/>
        <v>0</v>
      </c>
      <c r="AX39">
        <f t="shared" si="36"/>
        <v>0</v>
      </c>
      <c r="AY39">
        <f t="shared" si="36"/>
        <v>0</v>
      </c>
      <c r="AZ39">
        <f t="shared" si="36"/>
        <v>0</v>
      </c>
      <c r="BA39">
        <f t="shared" si="36"/>
        <v>0</v>
      </c>
      <c r="BB39">
        <f t="shared" si="36"/>
        <v>0</v>
      </c>
      <c r="BC39">
        <f t="shared" si="36"/>
        <v>0</v>
      </c>
      <c r="BD39">
        <f t="shared" si="37"/>
        <v>0</v>
      </c>
      <c r="BE39">
        <f t="shared" si="37"/>
        <v>0</v>
      </c>
      <c r="BF39">
        <f t="shared" si="37"/>
        <v>0</v>
      </c>
      <c r="BG39">
        <f t="shared" si="37"/>
        <v>0</v>
      </c>
      <c r="BH39">
        <f t="shared" si="37"/>
        <v>0</v>
      </c>
      <c r="BI39">
        <f t="shared" si="37"/>
        <v>0</v>
      </c>
      <c r="BJ39">
        <f t="shared" si="37"/>
        <v>0</v>
      </c>
      <c r="BK39">
        <f t="shared" si="37"/>
        <v>0</v>
      </c>
      <c r="BL39">
        <f t="shared" si="37"/>
        <v>0</v>
      </c>
      <c r="BM39">
        <f t="shared" si="37"/>
        <v>0</v>
      </c>
      <c r="BN39">
        <f t="shared" si="38"/>
        <v>0</v>
      </c>
      <c r="BO39">
        <f t="shared" si="38"/>
        <v>0</v>
      </c>
      <c r="BP39">
        <f t="shared" si="38"/>
        <v>0</v>
      </c>
      <c r="BQ39">
        <f t="shared" si="38"/>
        <v>0</v>
      </c>
      <c r="BR39">
        <f t="shared" si="38"/>
        <v>0</v>
      </c>
      <c r="BS39">
        <f t="shared" si="38"/>
        <v>0</v>
      </c>
      <c r="BT39">
        <f t="shared" si="38"/>
        <v>0</v>
      </c>
      <c r="BU39">
        <f t="shared" si="38"/>
        <v>0</v>
      </c>
      <c r="BV39">
        <f t="shared" si="38"/>
        <v>0</v>
      </c>
      <c r="BW39">
        <f t="shared" si="38"/>
        <v>0</v>
      </c>
      <c r="BX39">
        <f t="shared" si="39"/>
        <v>0</v>
      </c>
      <c r="BY39">
        <f t="shared" si="39"/>
        <v>0</v>
      </c>
      <c r="BZ39">
        <f t="shared" si="39"/>
        <v>0</v>
      </c>
      <c r="CA39">
        <f t="shared" si="39"/>
        <v>0</v>
      </c>
      <c r="CB39">
        <f t="shared" si="39"/>
        <v>0</v>
      </c>
      <c r="CC39">
        <f t="shared" si="39"/>
        <v>0</v>
      </c>
      <c r="CD39">
        <f t="shared" si="39"/>
        <v>0</v>
      </c>
      <c r="CE39">
        <f t="shared" si="39"/>
        <v>0</v>
      </c>
      <c r="CF39">
        <f t="shared" si="39"/>
        <v>0</v>
      </c>
      <c r="CG39">
        <f t="shared" si="39"/>
        <v>0</v>
      </c>
      <c r="CH39">
        <f t="shared" si="40"/>
        <v>0</v>
      </c>
      <c r="CI39">
        <f t="shared" si="40"/>
        <v>0</v>
      </c>
      <c r="CJ39">
        <f t="shared" si="40"/>
        <v>0</v>
      </c>
      <c r="CK39">
        <f t="shared" si="40"/>
        <v>0</v>
      </c>
      <c r="CL39">
        <f t="shared" si="40"/>
        <v>0</v>
      </c>
      <c r="CM39">
        <f t="shared" si="40"/>
        <v>0</v>
      </c>
      <c r="CN39">
        <f t="shared" si="40"/>
        <v>0</v>
      </c>
      <c r="CO39">
        <f t="shared" si="40"/>
        <v>0</v>
      </c>
      <c r="CP39">
        <f t="shared" si="40"/>
        <v>0</v>
      </c>
      <c r="CQ39">
        <f t="shared" si="40"/>
        <v>0</v>
      </c>
      <c r="CR39">
        <f t="shared" si="41"/>
        <v>0</v>
      </c>
      <c r="CS39">
        <f t="shared" si="41"/>
        <v>0</v>
      </c>
      <c r="CT39">
        <f t="shared" si="41"/>
        <v>0</v>
      </c>
      <c r="CU39">
        <f t="shared" si="41"/>
        <v>0</v>
      </c>
      <c r="CV39">
        <f t="shared" si="41"/>
        <v>0</v>
      </c>
      <c r="CW39">
        <f t="shared" si="41"/>
        <v>0</v>
      </c>
      <c r="CX39">
        <f t="shared" si="41"/>
        <v>0</v>
      </c>
      <c r="CY39">
        <f t="shared" si="41"/>
        <v>0</v>
      </c>
      <c r="CZ39">
        <f t="shared" si="41"/>
        <v>0</v>
      </c>
      <c r="DA39">
        <f t="shared" si="41"/>
        <v>0</v>
      </c>
    </row>
    <row r="40" spans="3:105" ht="12.75">
      <c r="C40">
        <v>31</v>
      </c>
      <c r="D40">
        <f>IF($D$7=$A$21,Daten!E34,IF($D$7=$A$22,Daten!F34,IF($D$7=$A$23,Daten!I34,IF($D$7=$A$24,Daten!K34,IF($D$7=$A$25,Daten!L34,Daten!J34)))))</f>
        <v>2.562807164217595</v>
      </c>
      <c r="F40">
        <f t="shared" si="32"/>
        <v>0</v>
      </c>
      <c r="G40">
        <f t="shared" si="32"/>
        <v>1</v>
      </c>
      <c r="H40">
        <f t="shared" si="32"/>
        <v>0</v>
      </c>
      <c r="I40">
        <f t="shared" si="32"/>
        <v>0</v>
      </c>
      <c r="J40">
        <f t="shared" si="32"/>
        <v>0</v>
      </c>
      <c r="K40">
        <f t="shared" si="32"/>
        <v>0</v>
      </c>
      <c r="L40">
        <f t="shared" si="32"/>
        <v>0</v>
      </c>
      <c r="M40">
        <f t="shared" si="32"/>
        <v>0</v>
      </c>
      <c r="N40">
        <f t="shared" si="32"/>
        <v>0</v>
      </c>
      <c r="O40">
        <f t="shared" si="32"/>
        <v>0</v>
      </c>
      <c r="P40">
        <f t="shared" si="33"/>
        <v>0</v>
      </c>
      <c r="Q40">
        <f t="shared" si="33"/>
        <v>0</v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>
        <f t="shared" si="33"/>
        <v>0</v>
      </c>
      <c r="Z40">
        <f t="shared" si="34"/>
        <v>0</v>
      </c>
      <c r="AA40">
        <f t="shared" si="34"/>
        <v>0</v>
      </c>
      <c r="AB40">
        <f t="shared" si="34"/>
        <v>0</v>
      </c>
      <c r="AC40">
        <f t="shared" si="34"/>
        <v>0</v>
      </c>
      <c r="AD40">
        <f t="shared" si="34"/>
        <v>0</v>
      </c>
      <c r="AE40">
        <f t="shared" si="34"/>
        <v>0</v>
      </c>
      <c r="AF40">
        <f t="shared" si="34"/>
        <v>0</v>
      </c>
      <c r="AG40">
        <f t="shared" si="34"/>
        <v>0</v>
      </c>
      <c r="AH40">
        <f t="shared" si="34"/>
        <v>0</v>
      </c>
      <c r="AI40">
        <f t="shared" si="34"/>
        <v>0</v>
      </c>
      <c r="AJ40">
        <f t="shared" si="35"/>
        <v>0</v>
      </c>
      <c r="AK40">
        <f t="shared" si="35"/>
        <v>0</v>
      </c>
      <c r="AL40">
        <f t="shared" si="35"/>
        <v>0</v>
      </c>
      <c r="AM40">
        <f t="shared" si="35"/>
        <v>0</v>
      </c>
      <c r="AN40">
        <f t="shared" si="35"/>
        <v>0</v>
      </c>
      <c r="AO40">
        <f t="shared" si="35"/>
        <v>0</v>
      </c>
      <c r="AP40">
        <f t="shared" si="35"/>
        <v>0</v>
      </c>
      <c r="AQ40">
        <f t="shared" si="35"/>
        <v>0</v>
      </c>
      <c r="AR40">
        <f t="shared" si="35"/>
        <v>0</v>
      </c>
      <c r="AS40">
        <f t="shared" si="35"/>
        <v>0</v>
      </c>
      <c r="AT40">
        <f t="shared" si="36"/>
        <v>0</v>
      </c>
      <c r="AU40">
        <f t="shared" si="36"/>
        <v>0</v>
      </c>
      <c r="AV40">
        <f t="shared" si="36"/>
        <v>0</v>
      </c>
      <c r="AW40">
        <f t="shared" si="36"/>
        <v>0</v>
      </c>
      <c r="AX40">
        <f t="shared" si="36"/>
        <v>0</v>
      </c>
      <c r="AY40">
        <f t="shared" si="36"/>
        <v>0</v>
      </c>
      <c r="AZ40">
        <f t="shared" si="36"/>
        <v>0</v>
      </c>
      <c r="BA40">
        <f t="shared" si="36"/>
        <v>0</v>
      </c>
      <c r="BB40">
        <f t="shared" si="36"/>
        <v>0</v>
      </c>
      <c r="BC40">
        <f t="shared" si="36"/>
        <v>0</v>
      </c>
      <c r="BD40">
        <f t="shared" si="37"/>
        <v>0</v>
      </c>
      <c r="BE40">
        <f t="shared" si="37"/>
        <v>0</v>
      </c>
      <c r="BF40">
        <f t="shared" si="37"/>
        <v>0</v>
      </c>
      <c r="BG40">
        <f t="shared" si="37"/>
        <v>0</v>
      </c>
      <c r="BH40">
        <f t="shared" si="37"/>
        <v>0</v>
      </c>
      <c r="BI40">
        <f t="shared" si="37"/>
        <v>0</v>
      </c>
      <c r="BJ40">
        <f t="shared" si="37"/>
        <v>0</v>
      </c>
      <c r="BK40">
        <f t="shared" si="37"/>
        <v>0</v>
      </c>
      <c r="BL40">
        <f t="shared" si="37"/>
        <v>0</v>
      </c>
      <c r="BM40">
        <f t="shared" si="37"/>
        <v>0</v>
      </c>
      <c r="BN40">
        <f t="shared" si="38"/>
        <v>0</v>
      </c>
      <c r="BO40">
        <f t="shared" si="38"/>
        <v>0</v>
      </c>
      <c r="BP40">
        <f t="shared" si="38"/>
        <v>0</v>
      </c>
      <c r="BQ40">
        <f t="shared" si="38"/>
        <v>0</v>
      </c>
      <c r="BR40">
        <f t="shared" si="38"/>
        <v>0</v>
      </c>
      <c r="BS40">
        <f t="shared" si="38"/>
        <v>0</v>
      </c>
      <c r="BT40">
        <f t="shared" si="38"/>
        <v>0</v>
      </c>
      <c r="BU40">
        <f t="shared" si="38"/>
        <v>0</v>
      </c>
      <c r="BV40">
        <f t="shared" si="38"/>
        <v>0</v>
      </c>
      <c r="BW40">
        <f t="shared" si="38"/>
        <v>0</v>
      </c>
      <c r="BX40">
        <f t="shared" si="39"/>
        <v>0</v>
      </c>
      <c r="BY40">
        <f t="shared" si="39"/>
        <v>0</v>
      </c>
      <c r="BZ40">
        <f t="shared" si="39"/>
        <v>0</v>
      </c>
      <c r="CA40">
        <f t="shared" si="39"/>
        <v>0</v>
      </c>
      <c r="CB40">
        <f t="shared" si="39"/>
        <v>0</v>
      </c>
      <c r="CC40">
        <f t="shared" si="39"/>
        <v>0</v>
      </c>
      <c r="CD40">
        <f t="shared" si="39"/>
        <v>0</v>
      </c>
      <c r="CE40">
        <f t="shared" si="39"/>
        <v>0</v>
      </c>
      <c r="CF40">
        <f t="shared" si="39"/>
        <v>0</v>
      </c>
      <c r="CG40">
        <f t="shared" si="39"/>
        <v>0</v>
      </c>
      <c r="CH40">
        <f t="shared" si="40"/>
        <v>0</v>
      </c>
      <c r="CI40">
        <f t="shared" si="40"/>
        <v>0</v>
      </c>
      <c r="CJ40">
        <f t="shared" si="40"/>
        <v>0</v>
      </c>
      <c r="CK40">
        <f t="shared" si="40"/>
        <v>0</v>
      </c>
      <c r="CL40">
        <f t="shared" si="40"/>
        <v>0</v>
      </c>
      <c r="CM40">
        <f t="shared" si="40"/>
        <v>0</v>
      </c>
      <c r="CN40">
        <f t="shared" si="40"/>
        <v>0</v>
      </c>
      <c r="CO40">
        <f t="shared" si="40"/>
        <v>0</v>
      </c>
      <c r="CP40">
        <f t="shared" si="40"/>
        <v>0</v>
      </c>
      <c r="CQ40">
        <f t="shared" si="40"/>
        <v>0</v>
      </c>
      <c r="CR40">
        <f t="shared" si="41"/>
        <v>0</v>
      </c>
      <c r="CS40">
        <f t="shared" si="41"/>
        <v>0</v>
      </c>
      <c r="CT40">
        <f t="shared" si="41"/>
        <v>0</v>
      </c>
      <c r="CU40">
        <f t="shared" si="41"/>
        <v>0</v>
      </c>
      <c r="CV40">
        <f t="shared" si="41"/>
        <v>0</v>
      </c>
      <c r="CW40">
        <f t="shared" si="41"/>
        <v>0</v>
      </c>
      <c r="CX40">
        <f t="shared" si="41"/>
        <v>0</v>
      </c>
      <c r="CY40">
        <f t="shared" si="41"/>
        <v>0</v>
      </c>
      <c r="CZ40">
        <f t="shared" si="41"/>
        <v>0</v>
      </c>
      <c r="DA40">
        <f t="shared" si="41"/>
        <v>0</v>
      </c>
    </row>
    <row r="41" spans="3:105" ht="12.75">
      <c r="C41">
        <v>32</v>
      </c>
      <c r="D41">
        <f>IF($D$7=$A$21,Daten!E35,IF($D$7=$A$22,Daten!F35,IF($D$7=$A$23,Daten!I35,IF($D$7=$A$24,Daten!K35,IF($D$7=$A$25,Daten!L35,Daten!J35)))))</f>
        <v>0.7304319679168697</v>
      </c>
      <c r="F41">
        <f t="shared" si="32"/>
        <v>1</v>
      </c>
      <c r="G41">
        <f t="shared" si="32"/>
        <v>0</v>
      </c>
      <c r="H41">
        <f t="shared" si="32"/>
        <v>0</v>
      </c>
      <c r="I41">
        <f t="shared" si="32"/>
        <v>0</v>
      </c>
      <c r="J41">
        <f t="shared" si="32"/>
        <v>0</v>
      </c>
      <c r="K41">
        <f t="shared" si="32"/>
        <v>0</v>
      </c>
      <c r="L41">
        <f t="shared" si="32"/>
        <v>0</v>
      </c>
      <c r="M41">
        <f t="shared" si="32"/>
        <v>0</v>
      </c>
      <c r="N41">
        <f t="shared" si="32"/>
        <v>0</v>
      </c>
      <c r="O41">
        <f t="shared" si="32"/>
        <v>0</v>
      </c>
      <c r="P41">
        <f t="shared" si="33"/>
        <v>0</v>
      </c>
      <c r="Q41">
        <f t="shared" si="33"/>
        <v>0</v>
      </c>
      <c r="R41">
        <f t="shared" si="33"/>
        <v>0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4"/>
        <v>0</v>
      </c>
      <c r="AA41">
        <f t="shared" si="34"/>
        <v>0</v>
      </c>
      <c r="AB41">
        <f t="shared" si="34"/>
        <v>0</v>
      </c>
      <c r="AC41">
        <f t="shared" si="34"/>
        <v>0</v>
      </c>
      <c r="AD41">
        <f t="shared" si="34"/>
        <v>0</v>
      </c>
      <c r="AE41">
        <f t="shared" si="34"/>
        <v>0</v>
      </c>
      <c r="AF41">
        <f t="shared" si="34"/>
        <v>0</v>
      </c>
      <c r="AG41">
        <f t="shared" si="34"/>
        <v>0</v>
      </c>
      <c r="AH41">
        <f t="shared" si="34"/>
        <v>0</v>
      </c>
      <c r="AI41">
        <f t="shared" si="34"/>
        <v>0</v>
      </c>
      <c r="AJ41">
        <f t="shared" si="35"/>
        <v>0</v>
      </c>
      <c r="AK41">
        <f t="shared" si="35"/>
        <v>0</v>
      </c>
      <c r="AL41">
        <f t="shared" si="35"/>
        <v>0</v>
      </c>
      <c r="AM41">
        <f t="shared" si="35"/>
        <v>0</v>
      </c>
      <c r="AN41">
        <f t="shared" si="35"/>
        <v>0</v>
      </c>
      <c r="AO41">
        <f t="shared" si="35"/>
        <v>0</v>
      </c>
      <c r="AP41">
        <f t="shared" si="35"/>
        <v>0</v>
      </c>
      <c r="AQ41">
        <f t="shared" si="35"/>
        <v>0</v>
      </c>
      <c r="AR41">
        <f t="shared" si="35"/>
        <v>0</v>
      </c>
      <c r="AS41">
        <f t="shared" si="35"/>
        <v>0</v>
      </c>
      <c r="AT41">
        <f t="shared" si="36"/>
        <v>0</v>
      </c>
      <c r="AU41">
        <f t="shared" si="36"/>
        <v>0</v>
      </c>
      <c r="AV41">
        <f t="shared" si="36"/>
        <v>0</v>
      </c>
      <c r="AW41">
        <f t="shared" si="36"/>
        <v>0</v>
      </c>
      <c r="AX41">
        <f t="shared" si="36"/>
        <v>0</v>
      </c>
      <c r="AY41">
        <f t="shared" si="36"/>
        <v>0</v>
      </c>
      <c r="AZ41">
        <f t="shared" si="36"/>
        <v>0</v>
      </c>
      <c r="BA41">
        <f t="shared" si="36"/>
        <v>0</v>
      </c>
      <c r="BB41">
        <f t="shared" si="36"/>
        <v>0</v>
      </c>
      <c r="BC41">
        <f t="shared" si="36"/>
        <v>0</v>
      </c>
      <c r="BD41">
        <f t="shared" si="37"/>
        <v>0</v>
      </c>
      <c r="BE41">
        <f t="shared" si="37"/>
        <v>0</v>
      </c>
      <c r="BF41">
        <f t="shared" si="37"/>
        <v>0</v>
      </c>
      <c r="BG41">
        <f t="shared" si="37"/>
        <v>0</v>
      </c>
      <c r="BH41">
        <f t="shared" si="37"/>
        <v>0</v>
      </c>
      <c r="BI41">
        <f t="shared" si="37"/>
        <v>0</v>
      </c>
      <c r="BJ41">
        <f t="shared" si="37"/>
        <v>0</v>
      </c>
      <c r="BK41">
        <f t="shared" si="37"/>
        <v>0</v>
      </c>
      <c r="BL41">
        <f t="shared" si="37"/>
        <v>0</v>
      </c>
      <c r="BM41">
        <f t="shared" si="37"/>
        <v>0</v>
      </c>
      <c r="BN41">
        <f t="shared" si="38"/>
        <v>0</v>
      </c>
      <c r="BO41">
        <f t="shared" si="38"/>
        <v>0</v>
      </c>
      <c r="BP41">
        <f t="shared" si="38"/>
        <v>0</v>
      </c>
      <c r="BQ41">
        <f t="shared" si="38"/>
        <v>0</v>
      </c>
      <c r="BR41">
        <f t="shared" si="38"/>
        <v>0</v>
      </c>
      <c r="BS41">
        <f t="shared" si="38"/>
        <v>0</v>
      </c>
      <c r="BT41">
        <f t="shared" si="38"/>
        <v>0</v>
      </c>
      <c r="BU41">
        <f t="shared" si="38"/>
        <v>0</v>
      </c>
      <c r="BV41">
        <f t="shared" si="38"/>
        <v>0</v>
      </c>
      <c r="BW41">
        <f t="shared" si="38"/>
        <v>0</v>
      </c>
      <c r="BX41">
        <f t="shared" si="39"/>
        <v>0</v>
      </c>
      <c r="BY41">
        <f t="shared" si="39"/>
        <v>0</v>
      </c>
      <c r="BZ41">
        <f t="shared" si="39"/>
        <v>0</v>
      </c>
      <c r="CA41">
        <f t="shared" si="39"/>
        <v>0</v>
      </c>
      <c r="CB41">
        <f t="shared" si="39"/>
        <v>0</v>
      </c>
      <c r="CC41">
        <f t="shared" si="39"/>
        <v>0</v>
      </c>
      <c r="CD41">
        <f t="shared" si="39"/>
        <v>0</v>
      </c>
      <c r="CE41">
        <f t="shared" si="39"/>
        <v>0</v>
      </c>
      <c r="CF41">
        <f t="shared" si="39"/>
        <v>0</v>
      </c>
      <c r="CG41">
        <f t="shared" si="39"/>
        <v>0</v>
      </c>
      <c r="CH41">
        <f t="shared" si="40"/>
        <v>0</v>
      </c>
      <c r="CI41">
        <f t="shared" si="40"/>
        <v>0</v>
      </c>
      <c r="CJ41">
        <f t="shared" si="40"/>
        <v>0</v>
      </c>
      <c r="CK41">
        <f t="shared" si="40"/>
        <v>0</v>
      </c>
      <c r="CL41">
        <f t="shared" si="40"/>
        <v>0</v>
      </c>
      <c r="CM41">
        <f t="shared" si="40"/>
        <v>0</v>
      </c>
      <c r="CN41">
        <f t="shared" si="40"/>
        <v>0</v>
      </c>
      <c r="CO41">
        <f t="shared" si="40"/>
        <v>0</v>
      </c>
      <c r="CP41">
        <f t="shared" si="40"/>
        <v>0</v>
      </c>
      <c r="CQ41">
        <f t="shared" si="40"/>
        <v>0</v>
      </c>
      <c r="CR41">
        <f t="shared" si="41"/>
        <v>0</v>
      </c>
      <c r="CS41">
        <f t="shared" si="41"/>
        <v>0</v>
      </c>
      <c r="CT41">
        <f t="shared" si="41"/>
        <v>0</v>
      </c>
      <c r="CU41">
        <f t="shared" si="41"/>
        <v>0</v>
      </c>
      <c r="CV41">
        <f t="shared" si="41"/>
        <v>0</v>
      </c>
      <c r="CW41">
        <f t="shared" si="41"/>
        <v>0</v>
      </c>
      <c r="CX41">
        <f t="shared" si="41"/>
        <v>0</v>
      </c>
      <c r="CY41">
        <f t="shared" si="41"/>
        <v>0</v>
      </c>
      <c r="CZ41">
        <f t="shared" si="41"/>
        <v>0</v>
      </c>
      <c r="DA41">
        <f t="shared" si="41"/>
        <v>0</v>
      </c>
    </row>
    <row r="42" spans="3:105" ht="12.75">
      <c r="C42">
        <v>33</v>
      </c>
      <c r="D42">
        <f>IF($D$7=$A$21,Daten!E36,IF($D$7=$A$22,Daten!F36,IF($D$7=$A$23,Daten!I36,IF($D$7=$A$24,Daten!K36,IF($D$7=$A$25,Daten!L36,Daten!J36)))))</f>
        <v>1.1844898582687138</v>
      </c>
      <c r="F42">
        <f t="shared" si="32"/>
        <v>1</v>
      </c>
      <c r="G42">
        <f t="shared" si="32"/>
        <v>0</v>
      </c>
      <c r="H42">
        <f t="shared" si="32"/>
        <v>0</v>
      </c>
      <c r="I42">
        <f t="shared" si="32"/>
        <v>0</v>
      </c>
      <c r="J42">
        <f t="shared" si="32"/>
        <v>0</v>
      </c>
      <c r="K42">
        <f t="shared" si="32"/>
        <v>0</v>
      </c>
      <c r="L42">
        <f t="shared" si="32"/>
        <v>0</v>
      </c>
      <c r="M42">
        <f t="shared" si="32"/>
        <v>0</v>
      </c>
      <c r="N42">
        <f t="shared" si="32"/>
        <v>0</v>
      </c>
      <c r="O42">
        <f t="shared" si="32"/>
        <v>0</v>
      </c>
      <c r="P42">
        <f t="shared" si="33"/>
        <v>0</v>
      </c>
      <c r="Q42">
        <f t="shared" si="33"/>
        <v>0</v>
      </c>
      <c r="R42">
        <f t="shared" si="33"/>
        <v>0</v>
      </c>
      <c r="S42">
        <f t="shared" si="33"/>
        <v>0</v>
      </c>
      <c r="T42">
        <f t="shared" si="33"/>
        <v>0</v>
      </c>
      <c r="U42">
        <f t="shared" si="33"/>
        <v>0</v>
      </c>
      <c r="V42">
        <f t="shared" si="33"/>
        <v>0</v>
      </c>
      <c r="W42">
        <f t="shared" si="33"/>
        <v>0</v>
      </c>
      <c r="X42">
        <f t="shared" si="33"/>
        <v>0</v>
      </c>
      <c r="Y42">
        <f t="shared" si="33"/>
        <v>0</v>
      </c>
      <c r="Z42">
        <f t="shared" si="34"/>
        <v>0</v>
      </c>
      <c r="AA42">
        <f t="shared" si="34"/>
        <v>0</v>
      </c>
      <c r="AB42">
        <f t="shared" si="34"/>
        <v>0</v>
      </c>
      <c r="AC42">
        <f t="shared" si="34"/>
        <v>0</v>
      </c>
      <c r="AD42">
        <f t="shared" si="34"/>
        <v>0</v>
      </c>
      <c r="AE42">
        <f t="shared" si="34"/>
        <v>0</v>
      </c>
      <c r="AF42">
        <f t="shared" si="34"/>
        <v>0</v>
      </c>
      <c r="AG42">
        <f t="shared" si="34"/>
        <v>0</v>
      </c>
      <c r="AH42">
        <f t="shared" si="34"/>
        <v>0</v>
      </c>
      <c r="AI42">
        <f t="shared" si="34"/>
        <v>0</v>
      </c>
      <c r="AJ42">
        <f t="shared" si="35"/>
        <v>0</v>
      </c>
      <c r="AK42">
        <f t="shared" si="35"/>
        <v>0</v>
      </c>
      <c r="AL42">
        <f t="shared" si="35"/>
        <v>0</v>
      </c>
      <c r="AM42">
        <f t="shared" si="35"/>
        <v>0</v>
      </c>
      <c r="AN42">
        <f t="shared" si="35"/>
        <v>0</v>
      </c>
      <c r="AO42">
        <f t="shared" si="35"/>
        <v>0</v>
      </c>
      <c r="AP42">
        <f t="shared" si="35"/>
        <v>0</v>
      </c>
      <c r="AQ42">
        <f t="shared" si="35"/>
        <v>0</v>
      </c>
      <c r="AR42">
        <f t="shared" si="35"/>
        <v>0</v>
      </c>
      <c r="AS42">
        <f t="shared" si="35"/>
        <v>0</v>
      </c>
      <c r="AT42">
        <f t="shared" si="36"/>
        <v>0</v>
      </c>
      <c r="AU42">
        <f t="shared" si="36"/>
        <v>0</v>
      </c>
      <c r="AV42">
        <f t="shared" si="36"/>
        <v>0</v>
      </c>
      <c r="AW42">
        <f t="shared" si="36"/>
        <v>0</v>
      </c>
      <c r="AX42">
        <f t="shared" si="36"/>
        <v>0</v>
      </c>
      <c r="AY42">
        <f t="shared" si="36"/>
        <v>0</v>
      </c>
      <c r="AZ42">
        <f t="shared" si="36"/>
        <v>0</v>
      </c>
      <c r="BA42">
        <f t="shared" si="36"/>
        <v>0</v>
      </c>
      <c r="BB42">
        <f t="shared" si="36"/>
        <v>0</v>
      </c>
      <c r="BC42">
        <f t="shared" si="36"/>
        <v>0</v>
      </c>
      <c r="BD42">
        <f t="shared" si="37"/>
        <v>0</v>
      </c>
      <c r="BE42">
        <f t="shared" si="37"/>
        <v>0</v>
      </c>
      <c r="BF42">
        <f t="shared" si="37"/>
        <v>0</v>
      </c>
      <c r="BG42">
        <f t="shared" si="37"/>
        <v>0</v>
      </c>
      <c r="BH42">
        <f t="shared" si="37"/>
        <v>0</v>
      </c>
      <c r="BI42">
        <f t="shared" si="37"/>
        <v>0</v>
      </c>
      <c r="BJ42">
        <f t="shared" si="37"/>
        <v>0</v>
      </c>
      <c r="BK42">
        <f t="shared" si="37"/>
        <v>0</v>
      </c>
      <c r="BL42">
        <f t="shared" si="37"/>
        <v>0</v>
      </c>
      <c r="BM42">
        <f t="shared" si="37"/>
        <v>0</v>
      </c>
      <c r="BN42">
        <f t="shared" si="38"/>
        <v>0</v>
      </c>
      <c r="BO42">
        <f t="shared" si="38"/>
        <v>0</v>
      </c>
      <c r="BP42">
        <f t="shared" si="38"/>
        <v>0</v>
      </c>
      <c r="BQ42">
        <f t="shared" si="38"/>
        <v>0</v>
      </c>
      <c r="BR42">
        <f t="shared" si="38"/>
        <v>0</v>
      </c>
      <c r="BS42">
        <f t="shared" si="38"/>
        <v>0</v>
      </c>
      <c r="BT42">
        <f t="shared" si="38"/>
        <v>0</v>
      </c>
      <c r="BU42">
        <f t="shared" si="38"/>
        <v>0</v>
      </c>
      <c r="BV42">
        <f t="shared" si="38"/>
        <v>0</v>
      </c>
      <c r="BW42">
        <f t="shared" si="38"/>
        <v>0</v>
      </c>
      <c r="BX42">
        <f t="shared" si="39"/>
        <v>0</v>
      </c>
      <c r="BY42">
        <f t="shared" si="39"/>
        <v>0</v>
      </c>
      <c r="BZ42">
        <f t="shared" si="39"/>
        <v>0</v>
      </c>
      <c r="CA42">
        <f t="shared" si="39"/>
        <v>0</v>
      </c>
      <c r="CB42">
        <f t="shared" si="39"/>
        <v>0</v>
      </c>
      <c r="CC42">
        <f t="shared" si="39"/>
        <v>0</v>
      </c>
      <c r="CD42">
        <f t="shared" si="39"/>
        <v>0</v>
      </c>
      <c r="CE42">
        <f t="shared" si="39"/>
        <v>0</v>
      </c>
      <c r="CF42">
        <f t="shared" si="39"/>
        <v>0</v>
      </c>
      <c r="CG42">
        <f t="shared" si="39"/>
        <v>0</v>
      </c>
      <c r="CH42">
        <f t="shared" si="40"/>
        <v>0</v>
      </c>
      <c r="CI42">
        <f t="shared" si="40"/>
        <v>0</v>
      </c>
      <c r="CJ42">
        <f t="shared" si="40"/>
        <v>0</v>
      </c>
      <c r="CK42">
        <f t="shared" si="40"/>
        <v>0</v>
      </c>
      <c r="CL42">
        <f t="shared" si="40"/>
        <v>0</v>
      </c>
      <c r="CM42">
        <f t="shared" si="40"/>
        <v>0</v>
      </c>
      <c r="CN42">
        <f t="shared" si="40"/>
        <v>0</v>
      </c>
      <c r="CO42">
        <f t="shared" si="40"/>
        <v>0</v>
      </c>
      <c r="CP42">
        <f t="shared" si="40"/>
        <v>0</v>
      </c>
      <c r="CQ42">
        <f t="shared" si="40"/>
        <v>0</v>
      </c>
      <c r="CR42">
        <f t="shared" si="41"/>
        <v>0</v>
      </c>
      <c r="CS42">
        <f t="shared" si="41"/>
        <v>0</v>
      </c>
      <c r="CT42">
        <f t="shared" si="41"/>
        <v>0</v>
      </c>
      <c r="CU42">
        <f t="shared" si="41"/>
        <v>0</v>
      </c>
      <c r="CV42">
        <f t="shared" si="41"/>
        <v>0</v>
      </c>
      <c r="CW42">
        <f t="shared" si="41"/>
        <v>0</v>
      </c>
      <c r="CX42">
        <f t="shared" si="41"/>
        <v>0</v>
      </c>
      <c r="CY42">
        <f t="shared" si="41"/>
        <v>0</v>
      </c>
      <c r="CZ42">
        <f t="shared" si="41"/>
        <v>0</v>
      </c>
      <c r="DA42">
        <f t="shared" si="41"/>
        <v>0</v>
      </c>
    </row>
    <row r="43" spans="3:105" ht="12.75">
      <c r="C43">
        <v>34</v>
      </c>
      <c r="D43">
        <f>IF($D$7=$A$21,Daten!E37,IF($D$7=$A$22,Daten!F37,IF($D$7=$A$23,Daten!I37,IF($D$7=$A$24,Daten!K37,IF($D$7=$A$25,Daten!L37,Daten!J37)))))</f>
        <v>1.6746768150678772</v>
      </c>
      <c r="F43">
        <f t="shared" si="32"/>
        <v>1</v>
      </c>
      <c r="G43">
        <f t="shared" si="32"/>
        <v>0</v>
      </c>
      <c r="H43">
        <f t="shared" si="32"/>
        <v>0</v>
      </c>
      <c r="I43">
        <f t="shared" si="32"/>
        <v>0</v>
      </c>
      <c r="J43">
        <f t="shared" si="32"/>
        <v>0</v>
      </c>
      <c r="K43">
        <f t="shared" si="32"/>
        <v>0</v>
      </c>
      <c r="L43">
        <f t="shared" si="32"/>
        <v>0</v>
      </c>
      <c r="M43">
        <f t="shared" si="32"/>
        <v>0</v>
      </c>
      <c r="N43">
        <f t="shared" si="32"/>
        <v>0</v>
      </c>
      <c r="O43">
        <f t="shared" si="32"/>
        <v>0</v>
      </c>
      <c r="P43">
        <f t="shared" si="33"/>
        <v>0</v>
      </c>
      <c r="Q43">
        <f t="shared" si="33"/>
        <v>0</v>
      </c>
      <c r="R43">
        <f t="shared" si="33"/>
        <v>0</v>
      </c>
      <c r="S43">
        <f t="shared" si="33"/>
        <v>0</v>
      </c>
      <c r="T43">
        <f t="shared" si="33"/>
        <v>0</v>
      </c>
      <c r="U43">
        <f t="shared" si="33"/>
        <v>0</v>
      </c>
      <c r="V43">
        <f t="shared" si="33"/>
        <v>0</v>
      </c>
      <c r="W43">
        <f t="shared" si="33"/>
        <v>0</v>
      </c>
      <c r="X43">
        <f t="shared" si="33"/>
        <v>0</v>
      </c>
      <c r="Y43">
        <f t="shared" si="33"/>
        <v>0</v>
      </c>
      <c r="Z43">
        <f t="shared" si="34"/>
        <v>0</v>
      </c>
      <c r="AA43">
        <f t="shared" si="34"/>
        <v>0</v>
      </c>
      <c r="AB43">
        <f t="shared" si="34"/>
        <v>0</v>
      </c>
      <c r="AC43">
        <f t="shared" si="34"/>
        <v>0</v>
      </c>
      <c r="AD43">
        <f t="shared" si="34"/>
        <v>0</v>
      </c>
      <c r="AE43">
        <f t="shared" si="34"/>
        <v>0</v>
      </c>
      <c r="AF43">
        <f t="shared" si="34"/>
        <v>0</v>
      </c>
      <c r="AG43">
        <f t="shared" si="34"/>
        <v>0</v>
      </c>
      <c r="AH43">
        <f t="shared" si="34"/>
        <v>0</v>
      </c>
      <c r="AI43">
        <f t="shared" si="34"/>
        <v>0</v>
      </c>
      <c r="AJ43">
        <f t="shared" si="35"/>
        <v>0</v>
      </c>
      <c r="AK43">
        <f t="shared" si="35"/>
        <v>0</v>
      </c>
      <c r="AL43">
        <f t="shared" si="35"/>
        <v>0</v>
      </c>
      <c r="AM43">
        <f t="shared" si="35"/>
        <v>0</v>
      </c>
      <c r="AN43">
        <f t="shared" si="35"/>
        <v>0</v>
      </c>
      <c r="AO43">
        <f t="shared" si="35"/>
        <v>0</v>
      </c>
      <c r="AP43">
        <f t="shared" si="35"/>
        <v>0</v>
      </c>
      <c r="AQ43">
        <f t="shared" si="35"/>
        <v>0</v>
      </c>
      <c r="AR43">
        <f t="shared" si="35"/>
        <v>0</v>
      </c>
      <c r="AS43">
        <f t="shared" si="35"/>
        <v>0</v>
      </c>
      <c r="AT43">
        <f t="shared" si="36"/>
        <v>0</v>
      </c>
      <c r="AU43">
        <f t="shared" si="36"/>
        <v>0</v>
      </c>
      <c r="AV43">
        <f t="shared" si="36"/>
        <v>0</v>
      </c>
      <c r="AW43">
        <f t="shared" si="36"/>
        <v>0</v>
      </c>
      <c r="AX43">
        <f t="shared" si="36"/>
        <v>0</v>
      </c>
      <c r="AY43">
        <f t="shared" si="36"/>
        <v>0</v>
      </c>
      <c r="AZ43">
        <f t="shared" si="36"/>
        <v>0</v>
      </c>
      <c r="BA43">
        <f t="shared" si="36"/>
        <v>0</v>
      </c>
      <c r="BB43">
        <f t="shared" si="36"/>
        <v>0</v>
      </c>
      <c r="BC43">
        <f t="shared" si="36"/>
        <v>0</v>
      </c>
      <c r="BD43">
        <f t="shared" si="37"/>
        <v>0</v>
      </c>
      <c r="BE43">
        <f t="shared" si="37"/>
        <v>0</v>
      </c>
      <c r="BF43">
        <f t="shared" si="37"/>
        <v>0</v>
      </c>
      <c r="BG43">
        <f t="shared" si="37"/>
        <v>0</v>
      </c>
      <c r="BH43">
        <f t="shared" si="37"/>
        <v>0</v>
      </c>
      <c r="BI43">
        <f t="shared" si="37"/>
        <v>0</v>
      </c>
      <c r="BJ43">
        <f t="shared" si="37"/>
        <v>0</v>
      </c>
      <c r="BK43">
        <f t="shared" si="37"/>
        <v>0</v>
      </c>
      <c r="BL43">
        <f t="shared" si="37"/>
        <v>0</v>
      </c>
      <c r="BM43">
        <f t="shared" si="37"/>
        <v>0</v>
      </c>
      <c r="BN43">
        <f t="shared" si="38"/>
        <v>0</v>
      </c>
      <c r="BO43">
        <f t="shared" si="38"/>
        <v>0</v>
      </c>
      <c r="BP43">
        <f t="shared" si="38"/>
        <v>0</v>
      </c>
      <c r="BQ43">
        <f t="shared" si="38"/>
        <v>0</v>
      </c>
      <c r="BR43">
        <f t="shared" si="38"/>
        <v>0</v>
      </c>
      <c r="BS43">
        <f t="shared" si="38"/>
        <v>0</v>
      </c>
      <c r="BT43">
        <f t="shared" si="38"/>
        <v>0</v>
      </c>
      <c r="BU43">
        <f t="shared" si="38"/>
        <v>0</v>
      </c>
      <c r="BV43">
        <f t="shared" si="38"/>
        <v>0</v>
      </c>
      <c r="BW43">
        <f t="shared" si="38"/>
        <v>0</v>
      </c>
      <c r="BX43">
        <f t="shared" si="39"/>
        <v>0</v>
      </c>
      <c r="BY43">
        <f t="shared" si="39"/>
        <v>0</v>
      </c>
      <c r="BZ43">
        <f t="shared" si="39"/>
        <v>0</v>
      </c>
      <c r="CA43">
        <f t="shared" si="39"/>
        <v>0</v>
      </c>
      <c r="CB43">
        <f t="shared" si="39"/>
        <v>0</v>
      </c>
      <c r="CC43">
        <f t="shared" si="39"/>
        <v>0</v>
      </c>
      <c r="CD43">
        <f t="shared" si="39"/>
        <v>0</v>
      </c>
      <c r="CE43">
        <f t="shared" si="39"/>
        <v>0</v>
      </c>
      <c r="CF43">
        <f t="shared" si="39"/>
        <v>0</v>
      </c>
      <c r="CG43">
        <f t="shared" si="39"/>
        <v>0</v>
      </c>
      <c r="CH43">
        <f t="shared" si="40"/>
        <v>0</v>
      </c>
      <c r="CI43">
        <f t="shared" si="40"/>
        <v>0</v>
      </c>
      <c r="CJ43">
        <f t="shared" si="40"/>
        <v>0</v>
      </c>
      <c r="CK43">
        <f t="shared" si="40"/>
        <v>0</v>
      </c>
      <c r="CL43">
        <f t="shared" si="40"/>
        <v>0</v>
      </c>
      <c r="CM43">
        <f t="shared" si="40"/>
        <v>0</v>
      </c>
      <c r="CN43">
        <f t="shared" si="40"/>
        <v>0</v>
      </c>
      <c r="CO43">
        <f t="shared" si="40"/>
        <v>0</v>
      </c>
      <c r="CP43">
        <f t="shared" si="40"/>
        <v>0</v>
      </c>
      <c r="CQ43">
        <f t="shared" si="40"/>
        <v>0</v>
      </c>
      <c r="CR43">
        <f t="shared" si="41"/>
        <v>0</v>
      </c>
      <c r="CS43">
        <f t="shared" si="41"/>
        <v>0</v>
      </c>
      <c r="CT43">
        <f t="shared" si="41"/>
        <v>0</v>
      </c>
      <c r="CU43">
        <f t="shared" si="41"/>
        <v>0</v>
      </c>
      <c r="CV43">
        <f t="shared" si="41"/>
        <v>0</v>
      </c>
      <c r="CW43">
        <f t="shared" si="41"/>
        <v>0</v>
      </c>
      <c r="CX43">
        <f t="shared" si="41"/>
        <v>0</v>
      </c>
      <c r="CY43">
        <f t="shared" si="41"/>
        <v>0</v>
      </c>
      <c r="CZ43">
        <f t="shared" si="41"/>
        <v>0</v>
      </c>
      <c r="DA43">
        <f t="shared" si="41"/>
        <v>0</v>
      </c>
    </row>
    <row r="44" spans="3:105" ht="12.75">
      <c r="C44">
        <v>35</v>
      </c>
      <c r="D44">
        <f>IF($D$7=$A$21,Daten!E38,IF($D$7=$A$22,Daten!F38,IF($D$7=$A$23,Daten!I38,IF($D$7=$A$24,Daten!K38,IF($D$7=$A$25,Daten!L38,Daten!J38)))))</f>
        <v>4.065748198572578</v>
      </c>
      <c r="F44">
        <f t="shared" si="32"/>
        <v>0</v>
      </c>
      <c r="G44">
        <f t="shared" si="32"/>
        <v>1</v>
      </c>
      <c r="H44">
        <f t="shared" si="32"/>
        <v>0</v>
      </c>
      <c r="I44">
        <f t="shared" si="32"/>
        <v>0</v>
      </c>
      <c r="J44">
        <f t="shared" si="32"/>
        <v>0</v>
      </c>
      <c r="K44">
        <f t="shared" si="32"/>
        <v>0</v>
      </c>
      <c r="L44">
        <f t="shared" si="32"/>
        <v>0</v>
      </c>
      <c r="M44">
        <f t="shared" si="32"/>
        <v>0</v>
      </c>
      <c r="N44">
        <f t="shared" si="32"/>
        <v>0</v>
      </c>
      <c r="O44">
        <f t="shared" si="32"/>
        <v>0</v>
      </c>
      <c r="P44">
        <f t="shared" si="33"/>
        <v>0</v>
      </c>
      <c r="Q44">
        <f t="shared" si="33"/>
        <v>0</v>
      </c>
      <c r="R44">
        <f t="shared" si="33"/>
        <v>0</v>
      </c>
      <c r="S44">
        <f t="shared" si="33"/>
        <v>0</v>
      </c>
      <c r="T44">
        <f t="shared" si="33"/>
        <v>0</v>
      </c>
      <c r="U44">
        <f t="shared" si="33"/>
        <v>0</v>
      </c>
      <c r="V44">
        <f t="shared" si="33"/>
        <v>0</v>
      </c>
      <c r="W44">
        <f t="shared" si="33"/>
        <v>0</v>
      </c>
      <c r="X44">
        <f t="shared" si="33"/>
        <v>0</v>
      </c>
      <c r="Y44">
        <f t="shared" si="33"/>
        <v>0</v>
      </c>
      <c r="Z44">
        <f t="shared" si="34"/>
        <v>0</v>
      </c>
      <c r="AA44">
        <f t="shared" si="34"/>
        <v>0</v>
      </c>
      <c r="AB44">
        <f t="shared" si="34"/>
        <v>0</v>
      </c>
      <c r="AC44">
        <f t="shared" si="34"/>
        <v>0</v>
      </c>
      <c r="AD44">
        <f t="shared" si="34"/>
        <v>0</v>
      </c>
      <c r="AE44">
        <f t="shared" si="34"/>
        <v>0</v>
      </c>
      <c r="AF44">
        <f t="shared" si="34"/>
        <v>0</v>
      </c>
      <c r="AG44">
        <f t="shared" si="34"/>
        <v>0</v>
      </c>
      <c r="AH44">
        <f t="shared" si="34"/>
        <v>0</v>
      </c>
      <c r="AI44">
        <f t="shared" si="34"/>
        <v>0</v>
      </c>
      <c r="AJ44">
        <f t="shared" si="35"/>
        <v>0</v>
      </c>
      <c r="AK44">
        <f t="shared" si="35"/>
        <v>0</v>
      </c>
      <c r="AL44">
        <f t="shared" si="35"/>
        <v>0</v>
      </c>
      <c r="AM44">
        <f t="shared" si="35"/>
        <v>0</v>
      </c>
      <c r="AN44">
        <f t="shared" si="35"/>
        <v>0</v>
      </c>
      <c r="AO44">
        <f t="shared" si="35"/>
        <v>0</v>
      </c>
      <c r="AP44">
        <f t="shared" si="35"/>
        <v>0</v>
      </c>
      <c r="AQ44">
        <f t="shared" si="35"/>
        <v>0</v>
      </c>
      <c r="AR44">
        <f t="shared" si="35"/>
        <v>0</v>
      </c>
      <c r="AS44">
        <f t="shared" si="35"/>
        <v>0</v>
      </c>
      <c r="AT44">
        <f t="shared" si="36"/>
        <v>0</v>
      </c>
      <c r="AU44">
        <f t="shared" si="36"/>
        <v>0</v>
      </c>
      <c r="AV44">
        <f t="shared" si="36"/>
        <v>0</v>
      </c>
      <c r="AW44">
        <f t="shared" si="36"/>
        <v>0</v>
      </c>
      <c r="AX44">
        <f t="shared" si="36"/>
        <v>0</v>
      </c>
      <c r="AY44">
        <f t="shared" si="36"/>
        <v>0</v>
      </c>
      <c r="AZ44">
        <f t="shared" si="36"/>
        <v>0</v>
      </c>
      <c r="BA44">
        <f t="shared" si="36"/>
        <v>0</v>
      </c>
      <c r="BB44">
        <f t="shared" si="36"/>
        <v>0</v>
      </c>
      <c r="BC44">
        <f t="shared" si="36"/>
        <v>0</v>
      </c>
      <c r="BD44">
        <f t="shared" si="37"/>
        <v>0</v>
      </c>
      <c r="BE44">
        <f t="shared" si="37"/>
        <v>0</v>
      </c>
      <c r="BF44">
        <f t="shared" si="37"/>
        <v>0</v>
      </c>
      <c r="BG44">
        <f t="shared" si="37"/>
        <v>0</v>
      </c>
      <c r="BH44">
        <f t="shared" si="37"/>
        <v>0</v>
      </c>
      <c r="BI44">
        <f t="shared" si="37"/>
        <v>0</v>
      </c>
      <c r="BJ44">
        <f t="shared" si="37"/>
        <v>0</v>
      </c>
      <c r="BK44">
        <f t="shared" si="37"/>
        <v>0</v>
      </c>
      <c r="BL44">
        <f t="shared" si="37"/>
        <v>0</v>
      </c>
      <c r="BM44">
        <f t="shared" si="37"/>
        <v>0</v>
      </c>
      <c r="BN44">
        <f t="shared" si="38"/>
        <v>0</v>
      </c>
      <c r="BO44">
        <f t="shared" si="38"/>
        <v>0</v>
      </c>
      <c r="BP44">
        <f t="shared" si="38"/>
        <v>0</v>
      </c>
      <c r="BQ44">
        <f t="shared" si="38"/>
        <v>0</v>
      </c>
      <c r="BR44">
        <f t="shared" si="38"/>
        <v>0</v>
      </c>
      <c r="BS44">
        <f t="shared" si="38"/>
        <v>0</v>
      </c>
      <c r="BT44">
        <f t="shared" si="38"/>
        <v>0</v>
      </c>
      <c r="BU44">
        <f t="shared" si="38"/>
        <v>0</v>
      </c>
      <c r="BV44">
        <f t="shared" si="38"/>
        <v>0</v>
      </c>
      <c r="BW44">
        <f t="shared" si="38"/>
        <v>0</v>
      </c>
      <c r="BX44">
        <f t="shared" si="39"/>
        <v>0</v>
      </c>
      <c r="BY44">
        <f t="shared" si="39"/>
        <v>0</v>
      </c>
      <c r="BZ44">
        <f t="shared" si="39"/>
        <v>0</v>
      </c>
      <c r="CA44">
        <f t="shared" si="39"/>
        <v>0</v>
      </c>
      <c r="CB44">
        <f t="shared" si="39"/>
        <v>0</v>
      </c>
      <c r="CC44">
        <f t="shared" si="39"/>
        <v>0</v>
      </c>
      <c r="CD44">
        <f t="shared" si="39"/>
        <v>0</v>
      </c>
      <c r="CE44">
        <f t="shared" si="39"/>
        <v>0</v>
      </c>
      <c r="CF44">
        <f t="shared" si="39"/>
        <v>0</v>
      </c>
      <c r="CG44">
        <f t="shared" si="39"/>
        <v>0</v>
      </c>
      <c r="CH44">
        <f t="shared" si="40"/>
        <v>0</v>
      </c>
      <c r="CI44">
        <f t="shared" si="40"/>
        <v>0</v>
      </c>
      <c r="CJ44">
        <f t="shared" si="40"/>
        <v>0</v>
      </c>
      <c r="CK44">
        <f t="shared" si="40"/>
        <v>0</v>
      </c>
      <c r="CL44">
        <f t="shared" si="40"/>
        <v>0</v>
      </c>
      <c r="CM44">
        <f t="shared" si="40"/>
        <v>0</v>
      </c>
      <c r="CN44">
        <f t="shared" si="40"/>
        <v>0</v>
      </c>
      <c r="CO44">
        <f t="shared" si="40"/>
        <v>0</v>
      </c>
      <c r="CP44">
        <f t="shared" si="40"/>
        <v>0</v>
      </c>
      <c r="CQ44">
        <f t="shared" si="40"/>
        <v>0</v>
      </c>
      <c r="CR44">
        <f t="shared" si="41"/>
        <v>0</v>
      </c>
      <c r="CS44">
        <f t="shared" si="41"/>
        <v>0</v>
      </c>
      <c r="CT44">
        <f t="shared" si="41"/>
        <v>0</v>
      </c>
      <c r="CU44">
        <f t="shared" si="41"/>
        <v>0</v>
      </c>
      <c r="CV44">
        <f t="shared" si="41"/>
        <v>0</v>
      </c>
      <c r="CW44">
        <f t="shared" si="41"/>
        <v>0</v>
      </c>
      <c r="CX44">
        <f t="shared" si="41"/>
        <v>0</v>
      </c>
      <c r="CY44">
        <f t="shared" si="41"/>
        <v>0</v>
      </c>
      <c r="CZ44">
        <f t="shared" si="41"/>
        <v>0</v>
      </c>
      <c r="DA44">
        <f t="shared" si="41"/>
        <v>0</v>
      </c>
    </row>
    <row r="45" spans="3:105" ht="12.75">
      <c r="C45">
        <v>36</v>
      </c>
      <c r="D45">
        <f>IF($D$7=$A$21,Daten!E39,IF($D$7=$A$22,Daten!F39,IF($D$7=$A$23,Daten!I39,IF($D$7=$A$24,Daten!K39,IF($D$7=$A$25,Daten!L39,Daten!J39)))))</f>
        <v>0.46499719739235956</v>
      </c>
      <c r="F45">
        <f t="shared" si="32"/>
        <v>1</v>
      </c>
      <c r="G45">
        <f t="shared" si="32"/>
        <v>0</v>
      </c>
      <c r="H45">
        <f t="shared" si="32"/>
        <v>0</v>
      </c>
      <c r="I45">
        <f t="shared" si="32"/>
        <v>0</v>
      </c>
      <c r="J45">
        <f t="shared" si="32"/>
        <v>0</v>
      </c>
      <c r="K45">
        <f t="shared" si="32"/>
        <v>0</v>
      </c>
      <c r="L45">
        <f t="shared" si="32"/>
        <v>0</v>
      </c>
      <c r="M45">
        <f t="shared" si="32"/>
        <v>0</v>
      </c>
      <c r="N45">
        <f t="shared" si="32"/>
        <v>0</v>
      </c>
      <c r="O45">
        <f t="shared" si="32"/>
        <v>0</v>
      </c>
      <c r="P45">
        <f t="shared" si="33"/>
        <v>0</v>
      </c>
      <c r="Q45">
        <f t="shared" si="33"/>
        <v>0</v>
      </c>
      <c r="R45">
        <f t="shared" si="33"/>
        <v>0</v>
      </c>
      <c r="S45">
        <f t="shared" si="33"/>
        <v>0</v>
      </c>
      <c r="T45">
        <f t="shared" si="33"/>
        <v>0</v>
      </c>
      <c r="U45">
        <f t="shared" si="33"/>
        <v>0</v>
      </c>
      <c r="V45">
        <f t="shared" si="33"/>
        <v>0</v>
      </c>
      <c r="W45">
        <f t="shared" si="33"/>
        <v>0</v>
      </c>
      <c r="X45">
        <f t="shared" si="33"/>
        <v>0</v>
      </c>
      <c r="Y45">
        <f t="shared" si="33"/>
        <v>0</v>
      </c>
      <c r="Z45">
        <f t="shared" si="34"/>
        <v>0</v>
      </c>
      <c r="AA45">
        <f t="shared" si="34"/>
        <v>0</v>
      </c>
      <c r="AB45">
        <f t="shared" si="34"/>
        <v>0</v>
      </c>
      <c r="AC45">
        <f t="shared" si="34"/>
        <v>0</v>
      </c>
      <c r="AD45">
        <f t="shared" si="34"/>
        <v>0</v>
      </c>
      <c r="AE45">
        <f t="shared" si="34"/>
        <v>0</v>
      </c>
      <c r="AF45">
        <f t="shared" si="34"/>
        <v>0</v>
      </c>
      <c r="AG45">
        <f t="shared" si="34"/>
        <v>0</v>
      </c>
      <c r="AH45">
        <f t="shared" si="34"/>
        <v>0</v>
      </c>
      <c r="AI45">
        <f t="shared" si="34"/>
        <v>0</v>
      </c>
      <c r="AJ45">
        <f t="shared" si="35"/>
        <v>0</v>
      </c>
      <c r="AK45">
        <f t="shared" si="35"/>
        <v>0</v>
      </c>
      <c r="AL45">
        <f t="shared" si="35"/>
        <v>0</v>
      </c>
      <c r="AM45">
        <f t="shared" si="35"/>
        <v>0</v>
      </c>
      <c r="AN45">
        <f t="shared" si="35"/>
        <v>0</v>
      </c>
      <c r="AO45">
        <f t="shared" si="35"/>
        <v>0</v>
      </c>
      <c r="AP45">
        <f t="shared" si="35"/>
        <v>0</v>
      </c>
      <c r="AQ45">
        <f t="shared" si="35"/>
        <v>0</v>
      </c>
      <c r="AR45">
        <f t="shared" si="35"/>
        <v>0</v>
      </c>
      <c r="AS45">
        <f t="shared" si="35"/>
        <v>0</v>
      </c>
      <c r="AT45">
        <f t="shared" si="36"/>
        <v>0</v>
      </c>
      <c r="AU45">
        <f t="shared" si="36"/>
        <v>0</v>
      </c>
      <c r="AV45">
        <f t="shared" si="36"/>
        <v>0</v>
      </c>
      <c r="AW45">
        <f t="shared" si="36"/>
        <v>0</v>
      </c>
      <c r="AX45">
        <f t="shared" si="36"/>
        <v>0</v>
      </c>
      <c r="AY45">
        <f t="shared" si="36"/>
        <v>0</v>
      </c>
      <c r="AZ45">
        <f t="shared" si="36"/>
        <v>0</v>
      </c>
      <c r="BA45">
        <f t="shared" si="36"/>
        <v>0</v>
      </c>
      <c r="BB45">
        <f t="shared" si="36"/>
        <v>0</v>
      </c>
      <c r="BC45">
        <f t="shared" si="36"/>
        <v>0</v>
      </c>
      <c r="BD45">
        <f t="shared" si="37"/>
        <v>0</v>
      </c>
      <c r="BE45">
        <f t="shared" si="37"/>
        <v>0</v>
      </c>
      <c r="BF45">
        <f t="shared" si="37"/>
        <v>0</v>
      </c>
      <c r="BG45">
        <f t="shared" si="37"/>
        <v>0</v>
      </c>
      <c r="BH45">
        <f t="shared" si="37"/>
        <v>0</v>
      </c>
      <c r="BI45">
        <f t="shared" si="37"/>
        <v>0</v>
      </c>
      <c r="BJ45">
        <f t="shared" si="37"/>
        <v>0</v>
      </c>
      <c r="BK45">
        <f t="shared" si="37"/>
        <v>0</v>
      </c>
      <c r="BL45">
        <f t="shared" si="37"/>
        <v>0</v>
      </c>
      <c r="BM45">
        <f t="shared" si="37"/>
        <v>0</v>
      </c>
      <c r="BN45">
        <f t="shared" si="38"/>
        <v>0</v>
      </c>
      <c r="BO45">
        <f t="shared" si="38"/>
        <v>0</v>
      </c>
      <c r="BP45">
        <f t="shared" si="38"/>
        <v>0</v>
      </c>
      <c r="BQ45">
        <f t="shared" si="38"/>
        <v>0</v>
      </c>
      <c r="BR45">
        <f t="shared" si="38"/>
        <v>0</v>
      </c>
      <c r="BS45">
        <f t="shared" si="38"/>
        <v>0</v>
      </c>
      <c r="BT45">
        <f t="shared" si="38"/>
        <v>0</v>
      </c>
      <c r="BU45">
        <f t="shared" si="38"/>
        <v>0</v>
      </c>
      <c r="BV45">
        <f t="shared" si="38"/>
        <v>0</v>
      </c>
      <c r="BW45">
        <f t="shared" si="38"/>
        <v>0</v>
      </c>
      <c r="BX45">
        <f t="shared" si="39"/>
        <v>0</v>
      </c>
      <c r="BY45">
        <f t="shared" si="39"/>
        <v>0</v>
      </c>
      <c r="BZ45">
        <f t="shared" si="39"/>
        <v>0</v>
      </c>
      <c r="CA45">
        <f t="shared" si="39"/>
        <v>0</v>
      </c>
      <c r="CB45">
        <f t="shared" si="39"/>
        <v>0</v>
      </c>
      <c r="CC45">
        <f t="shared" si="39"/>
        <v>0</v>
      </c>
      <c r="CD45">
        <f t="shared" si="39"/>
        <v>0</v>
      </c>
      <c r="CE45">
        <f t="shared" si="39"/>
        <v>0</v>
      </c>
      <c r="CF45">
        <f t="shared" si="39"/>
        <v>0</v>
      </c>
      <c r="CG45">
        <f t="shared" si="39"/>
        <v>0</v>
      </c>
      <c r="CH45">
        <f t="shared" si="40"/>
        <v>0</v>
      </c>
      <c r="CI45">
        <f t="shared" si="40"/>
        <v>0</v>
      </c>
      <c r="CJ45">
        <f t="shared" si="40"/>
        <v>0</v>
      </c>
      <c r="CK45">
        <f t="shared" si="40"/>
        <v>0</v>
      </c>
      <c r="CL45">
        <f t="shared" si="40"/>
        <v>0</v>
      </c>
      <c r="CM45">
        <f t="shared" si="40"/>
        <v>0</v>
      </c>
      <c r="CN45">
        <f t="shared" si="40"/>
        <v>0</v>
      </c>
      <c r="CO45">
        <f t="shared" si="40"/>
        <v>0</v>
      </c>
      <c r="CP45">
        <f t="shared" si="40"/>
        <v>0</v>
      </c>
      <c r="CQ45">
        <f t="shared" si="40"/>
        <v>0</v>
      </c>
      <c r="CR45">
        <f t="shared" si="41"/>
        <v>0</v>
      </c>
      <c r="CS45">
        <f t="shared" si="41"/>
        <v>0</v>
      </c>
      <c r="CT45">
        <f t="shared" si="41"/>
        <v>0</v>
      </c>
      <c r="CU45">
        <f t="shared" si="41"/>
        <v>0</v>
      </c>
      <c r="CV45">
        <f t="shared" si="41"/>
        <v>0</v>
      </c>
      <c r="CW45">
        <f t="shared" si="41"/>
        <v>0</v>
      </c>
      <c r="CX45">
        <f t="shared" si="41"/>
        <v>0</v>
      </c>
      <c r="CY45">
        <f t="shared" si="41"/>
        <v>0</v>
      </c>
      <c r="CZ45">
        <f t="shared" si="41"/>
        <v>0</v>
      </c>
      <c r="DA45">
        <f t="shared" si="41"/>
        <v>0</v>
      </c>
    </row>
    <row r="46" spans="3:105" ht="12.75">
      <c r="C46">
        <v>37</v>
      </c>
      <c r="D46">
        <f>IF($D$7=$A$21,Daten!E40,IF($D$7=$A$22,Daten!F40,IF($D$7=$A$23,Daten!I40,IF($D$7=$A$24,Daten!K40,IF($D$7=$A$25,Daten!L40,Daten!J40)))))</f>
        <v>1.1480761663759445</v>
      </c>
      <c r="F46">
        <f aca="true" t="shared" si="42" ref="F46:O55">IF(AND($D46&gt;F$7,$D46&lt;=F$8),1,0)</f>
        <v>1</v>
      </c>
      <c r="G46">
        <f t="shared" si="42"/>
        <v>0</v>
      </c>
      <c r="H46">
        <f t="shared" si="42"/>
        <v>0</v>
      </c>
      <c r="I46">
        <f t="shared" si="42"/>
        <v>0</v>
      </c>
      <c r="J46">
        <f t="shared" si="42"/>
        <v>0</v>
      </c>
      <c r="K46">
        <f t="shared" si="42"/>
        <v>0</v>
      </c>
      <c r="L46">
        <f t="shared" si="42"/>
        <v>0</v>
      </c>
      <c r="M46">
        <f t="shared" si="42"/>
        <v>0</v>
      </c>
      <c r="N46">
        <f t="shared" si="42"/>
        <v>0</v>
      </c>
      <c r="O46">
        <f t="shared" si="42"/>
        <v>0</v>
      </c>
      <c r="P46">
        <f aca="true" t="shared" si="43" ref="P46:Y55">IF(AND($D46&gt;P$7,$D46&lt;=P$8),1,0)</f>
        <v>0</v>
      </c>
      <c r="Q46">
        <f t="shared" si="43"/>
        <v>0</v>
      </c>
      <c r="R46">
        <f t="shared" si="43"/>
        <v>0</v>
      </c>
      <c r="S46">
        <f t="shared" si="43"/>
        <v>0</v>
      </c>
      <c r="T46">
        <f t="shared" si="43"/>
        <v>0</v>
      </c>
      <c r="U46">
        <f t="shared" si="43"/>
        <v>0</v>
      </c>
      <c r="V46">
        <f t="shared" si="43"/>
        <v>0</v>
      </c>
      <c r="W46">
        <f t="shared" si="43"/>
        <v>0</v>
      </c>
      <c r="X46">
        <f t="shared" si="43"/>
        <v>0</v>
      </c>
      <c r="Y46">
        <f t="shared" si="43"/>
        <v>0</v>
      </c>
      <c r="Z46">
        <f aca="true" t="shared" si="44" ref="Z46:AI55">IF(AND($D46&gt;Z$7,$D46&lt;=Z$8),1,0)</f>
        <v>0</v>
      </c>
      <c r="AA46">
        <f t="shared" si="44"/>
        <v>0</v>
      </c>
      <c r="AB46">
        <f t="shared" si="44"/>
        <v>0</v>
      </c>
      <c r="AC46">
        <f t="shared" si="44"/>
        <v>0</v>
      </c>
      <c r="AD46">
        <f t="shared" si="44"/>
        <v>0</v>
      </c>
      <c r="AE46">
        <f t="shared" si="44"/>
        <v>0</v>
      </c>
      <c r="AF46">
        <f t="shared" si="44"/>
        <v>0</v>
      </c>
      <c r="AG46">
        <f t="shared" si="44"/>
        <v>0</v>
      </c>
      <c r="AH46">
        <f t="shared" si="44"/>
        <v>0</v>
      </c>
      <c r="AI46">
        <f t="shared" si="44"/>
        <v>0</v>
      </c>
      <c r="AJ46">
        <f aca="true" t="shared" si="45" ref="AJ46:AS55">IF(AND($D46&gt;AJ$7,$D46&lt;=AJ$8),1,0)</f>
        <v>0</v>
      </c>
      <c r="AK46">
        <f t="shared" si="45"/>
        <v>0</v>
      </c>
      <c r="AL46">
        <f t="shared" si="45"/>
        <v>0</v>
      </c>
      <c r="AM46">
        <f t="shared" si="45"/>
        <v>0</v>
      </c>
      <c r="AN46">
        <f t="shared" si="45"/>
        <v>0</v>
      </c>
      <c r="AO46">
        <f t="shared" si="45"/>
        <v>0</v>
      </c>
      <c r="AP46">
        <f t="shared" si="45"/>
        <v>0</v>
      </c>
      <c r="AQ46">
        <f t="shared" si="45"/>
        <v>0</v>
      </c>
      <c r="AR46">
        <f t="shared" si="45"/>
        <v>0</v>
      </c>
      <c r="AS46">
        <f t="shared" si="45"/>
        <v>0</v>
      </c>
      <c r="AT46">
        <f aca="true" t="shared" si="46" ref="AT46:BC55">IF(AND($D46&gt;AT$7,$D46&lt;=AT$8),1,0)</f>
        <v>0</v>
      </c>
      <c r="AU46">
        <f t="shared" si="46"/>
        <v>0</v>
      </c>
      <c r="AV46">
        <f t="shared" si="46"/>
        <v>0</v>
      </c>
      <c r="AW46">
        <f t="shared" si="46"/>
        <v>0</v>
      </c>
      <c r="AX46">
        <f t="shared" si="46"/>
        <v>0</v>
      </c>
      <c r="AY46">
        <f t="shared" si="46"/>
        <v>0</v>
      </c>
      <c r="AZ46">
        <f t="shared" si="46"/>
        <v>0</v>
      </c>
      <c r="BA46">
        <f t="shared" si="46"/>
        <v>0</v>
      </c>
      <c r="BB46">
        <f t="shared" si="46"/>
        <v>0</v>
      </c>
      <c r="BC46">
        <f t="shared" si="46"/>
        <v>0</v>
      </c>
      <c r="BD46">
        <f aca="true" t="shared" si="47" ref="BD46:BM55">IF(AND($D46&gt;BD$7,$D46&lt;=BD$8),1,0)</f>
        <v>0</v>
      </c>
      <c r="BE46">
        <f t="shared" si="47"/>
        <v>0</v>
      </c>
      <c r="BF46">
        <f t="shared" si="47"/>
        <v>0</v>
      </c>
      <c r="BG46">
        <f t="shared" si="47"/>
        <v>0</v>
      </c>
      <c r="BH46">
        <f t="shared" si="47"/>
        <v>0</v>
      </c>
      <c r="BI46">
        <f t="shared" si="47"/>
        <v>0</v>
      </c>
      <c r="BJ46">
        <f t="shared" si="47"/>
        <v>0</v>
      </c>
      <c r="BK46">
        <f t="shared" si="47"/>
        <v>0</v>
      </c>
      <c r="BL46">
        <f t="shared" si="47"/>
        <v>0</v>
      </c>
      <c r="BM46">
        <f t="shared" si="47"/>
        <v>0</v>
      </c>
      <c r="BN46">
        <f aca="true" t="shared" si="48" ref="BN46:BW55">IF(AND($D46&gt;BN$7,$D46&lt;=BN$8),1,0)</f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  <c r="BX46">
        <f aca="true" t="shared" si="49" ref="BX46:CG55">IF(AND($D46&gt;BX$7,$D46&lt;=BX$8),1,0)</f>
        <v>0</v>
      </c>
      <c r="BY46">
        <f t="shared" si="49"/>
        <v>0</v>
      </c>
      <c r="BZ46">
        <f t="shared" si="49"/>
        <v>0</v>
      </c>
      <c r="CA46">
        <f t="shared" si="49"/>
        <v>0</v>
      </c>
      <c r="CB46">
        <f t="shared" si="49"/>
        <v>0</v>
      </c>
      <c r="CC46">
        <f t="shared" si="49"/>
        <v>0</v>
      </c>
      <c r="CD46">
        <f t="shared" si="49"/>
        <v>0</v>
      </c>
      <c r="CE46">
        <f t="shared" si="49"/>
        <v>0</v>
      </c>
      <c r="CF46">
        <f t="shared" si="49"/>
        <v>0</v>
      </c>
      <c r="CG46">
        <f t="shared" si="49"/>
        <v>0</v>
      </c>
      <c r="CH46">
        <f aca="true" t="shared" si="50" ref="CH46:CQ55">IF(AND($D46&gt;CH$7,$D46&lt;=CH$8),1,0)</f>
        <v>0</v>
      </c>
      <c r="CI46">
        <f t="shared" si="50"/>
        <v>0</v>
      </c>
      <c r="CJ46">
        <f t="shared" si="50"/>
        <v>0</v>
      </c>
      <c r="CK46">
        <f t="shared" si="50"/>
        <v>0</v>
      </c>
      <c r="CL46">
        <f t="shared" si="50"/>
        <v>0</v>
      </c>
      <c r="CM46">
        <f t="shared" si="50"/>
        <v>0</v>
      </c>
      <c r="CN46">
        <f t="shared" si="50"/>
        <v>0</v>
      </c>
      <c r="CO46">
        <f t="shared" si="50"/>
        <v>0</v>
      </c>
      <c r="CP46">
        <f t="shared" si="50"/>
        <v>0</v>
      </c>
      <c r="CQ46">
        <f t="shared" si="50"/>
        <v>0</v>
      </c>
      <c r="CR46">
        <f aca="true" t="shared" si="51" ref="CR46:DA55">IF(AND($D46&gt;CR$7,$D46&lt;=CR$8),1,0)</f>
        <v>0</v>
      </c>
      <c r="CS46">
        <f t="shared" si="51"/>
        <v>0</v>
      </c>
      <c r="CT46">
        <f t="shared" si="51"/>
        <v>0</v>
      </c>
      <c r="CU46">
        <f t="shared" si="51"/>
        <v>0</v>
      </c>
      <c r="CV46">
        <f t="shared" si="51"/>
        <v>0</v>
      </c>
      <c r="CW46">
        <f t="shared" si="51"/>
        <v>0</v>
      </c>
      <c r="CX46">
        <f t="shared" si="51"/>
        <v>0</v>
      </c>
      <c r="CY46">
        <f t="shared" si="51"/>
        <v>0</v>
      </c>
      <c r="CZ46">
        <f t="shared" si="51"/>
        <v>0</v>
      </c>
      <c r="DA46">
        <f t="shared" si="51"/>
        <v>0</v>
      </c>
    </row>
    <row r="47" spans="3:105" ht="12.75">
      <c r="C47">
        <v>38</v>
      </c>
      <c r="D47">
        <f>IF($D$7=$A$21,Daten!E41,IF($D$7=$A$22,Daten!F41,IF($D$7=$A$23,Daten!I41,IF($D$7=$A$24,Daten!K41,IF($D$7=$A$25,Daten!L41,Daten!J41)))))</f>
        <v>2.0596025137644918</v>
      </c>
      <c r="F47">
        <f t="shared" si="42"/>
        <v>1</v>
      </c>
      <c r="G47">
        <f t="shared" si="42"/>
        <v>0</v>
      </c>
      <c r="H47">
        <f t="shared" si="42"/>
        <v>0</v>
      </c>
      <c r="I47">
        <f t="shared" si="42"/>
        <v>0</v>
      </c>
      <c r="J47">
        <f t="shared" si="42"/>
        <v>0</v>
      </c>
      <c r="K47">
        <f t="shared" si="42"/>
        <v>0</v>
      </c>
      <c r="L47">
        <f t="shared" si="42"/>
        <v>0</v>
      </c>
      <c r="M47">
        <f t="shared" si="42"/>
        <v>0</v>
      </c>
      <c r="N47">
        <f t="shared" si="42"/>
        <v>0</v>
      </c>
      <c r="O47">
        <f t="shared" si="42"/>
        <v>0</v>
      </c>
      <c r="P47">
        <f t="shared" si="43"/>
        <v>0</v>
      </c>
      <c r="Q47">
        <f t="shared" si="43"/>
        <v>0</v>
      </c>
      <c r="R47">
        <f t="shared" si="43"/>
        <v>0</v>
      </c>
      <c r="S47">
        <f t="shared" si="43"/>
        <v>0</v>
      </c>
      <c r="T47">
        <f t="shared" si="43"/>
        <v>0</v>
      </c>
      <c r="U47">
        <f t="shared" si="43"/>
        <v>0</v>
      </c>
      <c r="V47">
        <f t="shared" si="43"/>
        <v>0</v>
      </c>
      <c r="W47">
        <f t="shared" si="43"/>
        <v>0</v>
      </c>
      <c r="X47">
        <f t="shared" si="43"/>
        <v>0</v>
      </c>
      <c r="Y47">
        <f t="shared" si="43"/>
        <v>0</v>
      </c>
      <c r="Z47">
        <f t="shared" si="44"/>
        <v>0</v>
      </c>
      <c r="AA47">
        <f t="shared" si="44"/>
        <v>0</v>
      </c>
      <c r="AB47">
        <f t="shared" si="44"/>
        <v>0</v>
      </c>
      <c r="AC47">
        <f t="shared" si="44"/>
        <v>0</v>
      </c>
      <c r="AD47">
        <f t="shared" si="44"/>
        <v>0</v>
      </c>
      <c r="AE47">
        <f t="shared" si="44"/>
        <v>0</v>
      </c>
      <c r="AF47">
        <f t="shared" si="44"/>
        <v>0</v>
      </c>
      <c r="AG47">
        <f t="shared" si="44"/>
        <v>0</v>
      </c>
      <c r="AH47">
        <f t="shared" si="44"/>
        <v>0</v>
      </c>
      <c r="AI47">
        <f t="shared" si="44"/>
        <v>0</v>
      </c>
      <c r="AJ47">
        <f t="shared" si="45"/>
        <v>0</v>
      </c>
      <c r="AK47">
        <f t="shared" si="45"/>
        <v>0</v>
      </c>
      <c r="AL47">
        <f t="shared" si="45"/>
        <v>0</v>
      </c>
      <c r="AM47">
        <f t="shared" si="45"/>
        <v>0</v>
      </c>
      <c r="AN47">
        <f t="shared" si="45"/>
        <v>0</v>
      </c>
      <c r="AO47">
        <f t="shared" si="45"/>
        <v>0</v>
      </c>
      <c r="AP47">
        <f t="shared" si="45"/>
        <v>0</v>
      </c>
      <c r="AQ47">
        <f t="shared" si="45"/>
        <v>0</v>
      </c>
      <c r="AR47">
        <f t="shared" si="45"/>
        <v>0</v>
      </c>
      <c r="AS47">
        <f t="shared" si="45"/>
        <v>0</v>
      </c>
      <c r="AT47">
        <f t="shared" si="46"/>
        <v>0</v>
      </c>
      <c r="AU47">
        <f t="shared" si="46"/>
        <v>0</v>
      </c>
      <c r="AV47">
        <f t="shared" si="46"/>
        <v>0</v>
      </c>
      <c r="AW47">
        <f t="shared" si="46"/>
        <v>0</v>
      </c>
      <c r="AX47">
        <f t="shared" si="46"/>
        <v>0</v>
      </c>
      <c r="AY47">
        <f t="shared" si="46"/>
        <v>0</v>
      </c>
      <c r="AZ47">
        <f t="shared" si="46"/>
        <v>0</v>
      </c>
      <c r="BA47">
        <f t="shared" si="46"/>
        <v>0</v>
      </c>
      <c r="BB47">
        <f t="shared" si="46"/>
        <v>0</v>
      </c>
      <c r="BC47">
        <f t="shared" si="46"/>
        <v>0</v>
      </c>
      <c r="BD47">
        <f t="shared" si="47"/>
        <v>0</v>
      </c>
      <c r="BE47">
        <f t="shared" si="47"/>
        <v>0</v>
      </c>
      <c r="BF47">
        <f t="shared" si="47"/>
        <v>0</v>
      </c>
      <c r="BG47">
        <f t="shared" si="47"/>
        <v>0</v>
      </c>
      <c r="BH47">
        <f t="shared" si="47"/>
        <v>0</v>
      </c>
      <c r="BI47">
        <f t="shared" si="47"/>
        <v>0</v>
      </c>
      <c r="BJ47">
        <f t="shared" si="47"/>
        <v>0</v>
      </c>
      <c r="BK47">
        <f t="shared" si="47"/>
        <v>0</v>
      </c>
      <c r="BL47">
        <f t="shared" si="47"/>
        <v>0</v>
      </c>
      <c r="BM47">
        <f t="shared" si="47"/>
        <v>0</v>
      </c>
      <c r="BN47">
        <f t="shared" si="48"/>
        <v>0</v>
      </c>
      <c r="BO47">
        <f t="shared" si="48"/>
        <v>0</v>
      </c>
      <c r="BP47">
        <f t="shared" si="48"/>
        <v>0</v>
      </c>
      <c r="BQ47">
        <f t="shared" si="48"/>
        <v>0</v>
      </c>
      <c r="BR47">
        <f t="shared" si="48"/>
        <v>0</v>
      </c>
      <c r="BS47">
        <f t="shared" si="48"/>
        <v>0</v>
      </c>
      <c r="BT47">
        <f t="shared" si="48"/>
        <v>0</v>
      </c>
      <c r="BU47">
        <f t="shared" si="48"/>
        <v>0</v>
      </c>
      <c r="BV47">
        <f t="shared" si="48"/>
        <v>0</v>
      </c>
      <c r="BW47">
        <f t="shared" si="48"/>
        <v>0</v>
      </c>
      <c r="BX47">
        <f t="shared" si="49"/>
        <v>0</v>
      </c>
      <c r="BY47">
        <f t="shared" si="49"/>
        <v>0</v>
      </c>
      <c r="BZ47">
        <f t="shared" si="49"/>
        <v>0</v>
      </c>
      <c r="CA47">
        <f t="shared" si="49"/>
        <v>0</v>
      </c>
      <c r="CB47">
        <f t="shared" si="49"/>
        <v>0</v>
      </c>
      <c r="CC47">
        <f t="shared" si="49"/>
        <v>0</v>
      </c>
      <c r="CD47">
        <f t="shared" si="49"/>
        <v>0</v>
      </c>
      <c r="CE47">
        <f t="shared" si="49"/>
        <v>0</v>
      </c>
      <c r="CF47">
        <f t="shared" si="49"/>
        <v>0</v>
      </c>
      <c r="CG47">
        <f t="shared" si="49"/>
        <v>0</v>
      </c>
      <c r="CH47">
        <f t="shared" si="50"/>
        <v>0</v>
      </c>
      <c r="CI47">
        <f t="shared" si="50"/>
        <v>0</v>
      </c>
      <c r="CJ47">
        <f t="shared" si="50"/>
        <v>0</v>
      </c>
      <c r="CK47">
        <f t="shared" si="50"/>
        <v>0</v>
      </c>
      <c r="CL47">
        <f t="shared" si="50"/>
        <v>0</v>
      </c>
      <c r="CM47">
        <f t="shared" si="50"/>
        <v>0</v>
      </c>
      <c r="CN47">
        <f t="shared" si="50"/>
        <v>0</v>
      </c>
      <c r="CO47">
        <f t="shared" si="50"/>
        <v>0</v>
      </c>
      <c r="CP47">
        <f t="shared" si="50"/>
        <v>0</v>
      </c>
      <c r="CQ47">
        <f t="shared" si="50"/>
        <v>0</v>
      </c>
      <c r="CR47">
        <f t="shared" si="51"/>
        <v>0</v>
      </c>
      <c r="CS47">
        <f t="shared" si="51"/>
        <v>0</v>
      </c>
      <c r="CT47">
        <f t="shared" si="51"/>
        <v>0</v>
      </c>
      <c r="CU47">
        <f t="shared" si="51"/>
        <v>0</v>
      </c>
      <c r="CV47">
        <f t="shared" si="51"/>
        <v>0</v>
      </c>
      <c r="CW47">
        <f t="shared" si="51"/>
        <v>0</v>
      </c>
      <c r="CX47">
        <f t="shared" si="51"/>
        <v>0</v>
      </c>
      <c r="CY47">
        <f t="shared" si="51"/>
        <v>0</v>
      </c>
      <c r="CZ47">
        <f t="shared" si="51"/>
        <v>0</v>
      </c>
      <c r="DA47">
        <f t="shared" si="51"/>
        <v>0</v>
      </c>
    </row>
    <row r="48" spans="3:105" ht="12.75">
      <c r="C48">
        <v>39</v>
      </c>
      <c r="D48">
        <f>IF($D$7=$A$21,Daten!E42,IF($D$7=$A$22,Daten!F42,IF($D$7=$A$23,Daten!I42,IF($D$7=$A$24,Daten!K42,IF($D$7=$A$25,Daten!L42,Daten!J42)))))</f>
        <v>0.7607459185700827</v>
      </c>
      <c r="F48">
        <f t="shared" si="42"/>
        <v>1</v>
      </c>
      <c r="G48">
        <f t="shared" si="42"/>
        <v>0</v>
      </c>
      <c r="H48">
        <f t="shared" si="42"/>
        <v>0</v>
      </c>
      <c r="I48">
        <f t="shared" si="42"/>
        <v>0</v>
      </c>
      <c r="J48">
        <f t="shared" si="42"/>
        <v>0</v>
      </c>
      <c r="K48">
        <f t="shared" si="42"/>
        <v>0</v>
      </c>
      <c r="L48">
        <f t="shared" si="42"/>
        <v>0</v>
      </c>
      <c r="M48">
        <f t="shared" si="42"/>
        <v>0</v>
      </c>
      <c r="N48">
        <f t="shared" si="42"/>
        <v>0</v>
      </c>
      <c r="O48">
        <f t="shared" si="42"/>
        <v>0</v>
      </c>
      <c r="P48">
        <f t="shared" si="43"/>
        <v>0</v>
      </c>
      <c r="Q48">
        <f t="shared" si="43"/>
        <v>0</v>
      </c>
      <c r="R48">
        <f t="shared" si="43"/>
        <v>0</v>
      </c>
      <c r="S48">
        <f t="shared" si="43"/>
        <v>0</v>
      </c>
      <c r="T48">
        <f t="shared" si="43"/>
        <v>0</v>
      </c>
      <c r="U48">
        <f t="shared" si="43"/>
        <v>0</v>
      </c>
      <c r="V48">
        <f t="shared" si="43"/>
        <v>0</v>
      </c>
      <c r="W48">
        <f t="shared" si="43"/>
        <v>0</v>
      </c>
      <c r="X48">
        <f t="shared" si="43"/>
        <v>0</v>
      </c>
      <c r="Y48">
        <f t="shared" si="43"/>
        <v>0</v>
      </c>
      <c r="Z48">
        <f t="shared" si="44"/>
        <v>0</v>
      </c>
      <c r="AA48">
        <f t="shared" si="44"/>
        <v>0</v>
      </c>
      <c r="AB48">
        <f t="shared" si="44"/>
        <v>0</v>
      </c>
      <c r="AC48">
        <f t="shared" si="44"/>
        <v>0</v>
      </c>
      <c r="AD48">
        <f t="shared" si="44"/>
        <v>0</v>
      </c>
      <c r="AE48">
        <f t="shared" si="44"/>
        <v>0</v>
      </c>
      <c r="AF48">
        <f t="shared" si="44"/>
        <v>0</v>
      </c>
      <c r="AG48">
        <f t="shared" si="44"/>
        <v>0</v>
      </c>
      <c r="AH48">
        <f t="shared" si="44"/>
        <v>0</v>
      </c>
      <c r="AI48">
        <f t="shared" si="44"/>
        <v>0</v>
      </c>
      <c r="AJ48">
        <f t="shared" si="45"/>
        <v>0</v>
      </c>
      <c r="AK48">
        <f t="shared" si="45"/>
        <v>0</v>
      </c>
      <c r="AL48">
        <f t="shared" si="45"/>
        <v>0</v>
      </c>
      <c r="AM48">
        <f t="shared" si="45"/>
        <v>0</v>
      </c>
      <c r="AN48">
        <f t="shared" si="45"/>
        <v>0</v>
      </c>
      <c r="AO48">
        <f t="shared" si="45"/>
        <v>0</v>
      </c>
      <c r="AP48">
        <f t="shared" si="45"/>
        <v>0</v>
      </c>
      <c r="AQ48">
        <f t="shared" si="45"/>
        <v>0</v>
      </c>
      <c r="AR48">
        <f t="shared" si="45"/>
        <v>0</v>
      </c>
      <c r="AS48">
        <f t="shared" si="45"/>
        <v>0</v>
      </c>
      <c r="AT48">
        <f t="shared" si="46"/>
        <v>0</v>
      </c>
      <c r="AU48">
        <f t="shared" si="46"/>
        <v>0</v>
      </c>
      <c r="AV48">
        <f t="shared" si="46"/>
        <v>0</v>
      </c>
      <c r="AW48">
        <f t="shared" si="46"/>
        <v>0</v>
      </c>
      <c r="AX48">
        <f t="shared" si="46"/>
        <v>0</v>
      </c>
      <c r="AY48">
        <f t="shared" si="46"/>
        <v>0</v>
      </c>
      <c r="AZ48">
        <f t="shared" si="46"/>
        <v>0</v>
      </c>
      <c r="BA48">
        <f t="shared" si="46"/>
        <v>0</v>
      </c>
      <c r="BB48">
        <f t="shared" si="46"/>
        <v>0</v>
      </c>
      <c r="BC48">
        <f t="shared" si="46"/>
        <v>0</v>
      </c>
      <c r="BD48">
        <f t="shared" si="47"/>
        <v>0</v>
      </c>
      <c r="BE48">
        <f t="shared" si="47"/>
        <v>0</v>
      </c>
      <c r="BF48">
        <f t="shared" si="47"/>
        <v>0</v>
      </c>
      <c r="BG48">
        <f t="shared" si="47"/>
        <v>0</v>
      </c>
      <c r="BH48">
        <f t="shared" si="47"/>
        <v>0</v>
      </c>
      <c r="BI48">
        <f t="shared" si="47"/>
        <v>0</v>
      </c>
      <c r="BJ48">
        <f t="shared" si="47"/>
        <v>0</v>
      </c>
      <c r="BK48">
        <f t="shared" si="47"/>
        <v>0</v>
      </c>
      <c r="BL48">
        <f t="shared" si="47"/>
        <v>0</v>
      </c>
      <c r="BM48">
        <f t="shared" si="47"/>
        <v>0</v>
      </c>
      <c r="BN48">
        <f t="shared" si="48"/>
        <v>0</v>
      </c>
      <c r="BO48">
        <f t="shared" si="48"/>
        <v>0</v>
      </c>
      <c r="BP48">
        <f t="shared" si="48"/>
        <v>0</v>
      </c>
      <c r="BQ48">
        <f t="shared" si="48"/>
        <v>0</v>
      </c>
      <c r="BR48">
        <f t="shared" si="48"/>
        <v>0</v>
      </c>
      <c r="BS48">
        <f t="shared" si="48"/>
        <v>0</v>
      </c>
      <c r="BT48">
        <f t="shared" si="48"/>
        <v>0</v>
      </c>
      <c r="BU48">
        <f t="shared" si="48"/>
        <v>0</v>
      </c>
      <c r="BV48">
        <f t="shared" si="48"/>
        <v>0</v>
      </c>
      <c r="BW48">
        <f t="shared" si="48"/>
        <v>0</v>
      </c>
      <c r="BX48">
        <f t="shared" si="49"/>
        <v>0</v>
      </c>
      <c r="BY48">
        <f t="shared" si="49"/>
        <v>0</v>
      </c>
      <c r="BZ48">
        <f t="shared" si="49"/>
        <v>0</v>
      </c>
      <c r="CA48">
        <f t="shared" si="49"/>
        <v>0</v>
      </c>
      <c r="CB48">
        <f t="shared" si="49"/>
        <v>0</v>
      </c>
      <c r="CC48">
        <f t="shared" si="49"/>
        <v>0</v>
      </c>
      <c r="CD48">
        <f t="shared" si="49"/>
        <v>0</v>
      </c>
      <c r="CE48">
        <f t="shared" si="49"/>
        <v>0</v>
      </c>
      <c r="CF48">
        <f t="shared" si="49"/>
        <v>0</v>
      </c>
      <c r="CG48">
        <f t="shared" si="49"/>
        <v>0</v>
      </c>
      <c r="CH48">
        <f t="shared" si="50"/>
        <v>0</v>
      </c>
      <c r="CI48">
        <f t="shared" si="50"/>
        <v>0</v>
      </c>
      <c r="CJ48">
        <f t="shared" si="50"/>
        <v>0</v>
      </c>
      <c r="CK48">
        <f t="shared" si="50"/>
        <v>0</v>
      </c>
      <c r="CL48">
        <f t="shared" si="50"/>
        <v>0</v>
      </c>
      <c r="CM48">
        <f t="shared" si="50"/>
        <v>0</v>
      </c>
      <c r="CN48">
        <f t="shared" si="50"/>
        <v>0</v>
      </c>
      <c r="CO48">
        <f t="shared" si="50"/>
        <v>0</v>
      </c>
      <c r="CP48">
        <f t="shared" si="50"/>
        <v>0</v>
      </c>
      <c r="CQ48">
        <f t="shared" si="50"/>
        <v>0</v>
      </c>
      <c r="CR48">
        <f t="shared" si="51"/>
        <v>0</v>
      </c>
      <c r="CS48">
        <f t="shared" si="51"/>
        <v>0</v>
      </c>
      <c r="CT48">
        <f t="shared" si="51"/>
        <v>0</v>
      </c>
      <c r="CU48">
        <f t="shared" si="51"/>
        <v>0</v>
      </c>
      <c r="CV48">
        <f t="shared" si="51"/>
        <v>0</v>
      </c>
      <c r="CW48">
        <f t="shared" si="51"/>
        <v>0</v>
      </c>
      <c r="CX48">
        <f t="shared" si="51"/>
        <v>0</v>
      </c>
      <c r="CY48">
        <f t="shared" si="51"/>
        <v>0</v>
      </c>
      <c r="CZ48">
        <f t="shared" si="51"/>
        <v>0</v>
      </c>
      <c r="DA48">
        <f t="shared" si="51"/>
        <v>0</v>
      </c>
    </row>
    <row r="49" spans="3:105" ht="12.75">
      <c r="C49">
        <v>40</v>
      </c>
      <c r="D49">
        <f>IF($D$7=$A$21,Daten!E43,IF($D$7=$A$22,Daten!F43,IF($D$7=$A$23,Daten!I43,IF($D$7=$A$24,Daten!K43,IF($D$7=$A$25,Daten!L43,Daten!J43)))))</f>
        <v>0.5984985411664302</v>
      </c>
      <c r="F49">
        <f t="shared" si="42"/>
        <v>1</v>
      </c>
      <c r="G49">
        <f t="shared" si="42"/>
        <v>0</v>
      </c>
      <c r="H49">
        <f t="shared" si="42"/>
        <v>0</v>
      </c>
      <c r="I49">
        <f t="shared" si="42"/>
        <v>0</v>
      </c>
      <c r="J49">
        <f t="shared" si="42"/>
        <v>0</v>
      </c>
      <c r="K49">
        <f t="shared" si="42"/>
        <v>0</v>
      </c>
      <c r="L49">
        <f t="shared" si="42"/>
        <v>0</v>
      </c>
      <c r="M49">
        <f t="shared" si="42"/>
        <v>0</v>
      </c>
      <c r="N49">
        <f t="shared" si="42"/>
        <v>0</v>
      </c>
      <c r="O49">
        <f t="shared" si="42"/>
        <v>0</v>
      </c>
      <c r="P49">
        <f t="shared" si="43"/>
        <v>0</v>
      </c>
      <c r="Q49">
        <f t="shared" si="43"/>
        <v>0</v>
      </c>
      <c r="R49">
        <f t="shared" si="43"/>
        <v>0</v>
      </c>
      <c r="S49">
        <f t="shared" si="43"/>
        <v>0</v>
      </c>
      <c r="T49">
        <f t="shared" si="43"/>
        <v>0</v>
      </c>
      <c r="U49">
        <f t="shared" si="43"/>
        <v>0</v>
      </c>
      <c r="V49">
        <f t="shared" si="43"/>
        <v>0</v>
      </c>
      <c r="W49">
        <f t="shared" si="43"/>
        <v>0</v>
      </c>
      <c r="X49">
        <f t="shared" si="43"/>
        <v>0</v>
      </c>
      <c r="Y49">
        <f t="shared" si="43"/>
        <v>0</v>
      </c>
      <c r="Z49">
        <f t="shared" si="44"/>
        <v>0</v>
      </c>
      <c r="AA49">
        <f t="shared" si="44"/>
        <v>0</v>
      </c>
      <c r="AB49">
        <f t="shared" si="44"/>
        <v>0</v>
      </c>
      <c r="AC49">
        <f t="shared" si="44"/>
        <v>0</v>
      </c>
      <c r="AD49">
        <f t="shared" si="44"/>
        <v>0</v>
      </c>
      <c r="AE49">
        <f t="shared" si="44"/>
        <v>0</v>
      </c>
      <c r="AF49">
        <f t="shared" si="44"/>
        <v>0</v>
      </c>
      <c r="AG49">
        <f t="shared" si="44"/>
        <v>0</v>
      </c>
      <c r="AH49">
        <f t="shared" si="44"/>
        <v>0</v>
      </c>
      <c r="AI49">
        <f t="shared" si="44"/>
        <v>0</v>
      </c>
      <c r="AJ49">
        <f t="shared" si="45"/>
        <v>0</v>
      </c>
      <c r="AK49">
        <f t="shared" si="45"/>
        <v>0</v>
      </c>
      <c r="AL49">
        <f t="shared" si="45"/>
        <v>0</v>
      </c>
      <c r="AM49">
        <f t="shared" si="45"/>
        <v>0</v>
      </c>
      <c r="AN49">
        <f t="shared" si="45"/>
        <v>0</v>
      </c>
      <c r="AO49">
        <f t="shared" si="45"/>
        <v>0</v>
      </c>
      <c r="AP49">
        <f t="shared" si="45"/>
        <v>0</v>
      </c>
      <c r="AQ49">
        <f t="shared" si="45"/>
        <v>0</v>
      </c>
      <c r="AR49">
        <f t="shared" si="45"/>
        <v>0</v>
      </c>
      <c r="AS49">
        <f t="shared" si="45"/>
        <v>0</v>
      </c>
      <c r="AT49">
        <f t="shared" si="46"/>
        <v>0</v>
      </c>
      <c r="AU49">
        <f t="shared" si="46"/>
        <v>0</v>
      </c>
      <c r="AV49">
        <f t="shared" si="46"/>
        <v>0</v>
      </c>
      <c r="AW49">
        <f t="shared" si="46"/>
        <v>0</v>
      </c>
      <c r="AX49">
        <f t="shared" si="46"/>
        <v>0</v>
      </c>
      <c r="AY49">
        <f t="shared" si="46"/>
        <v>0</v>
      </c>
      <c r="AZ49">
        <f t="shared" si="46"/>
        <v>0</v>
      </c>
      <c r="BA49">
        <f t="shared" si="46"/>
        <v>0</v>
      </c>
      <c r="BB49">
        <f t="shared" si="46"/>
        <v>0</v>
      </c>
      <c r="BC49">
        <f t="shared" si="46"/>
        <v>0</v>
      </c>
      <c r="BD49">
        <f t="shared" si="47"/>
        <v>0</v>
      </c>
      <c r="BE49">
        <f t="shared" si="47"/>
        <v>0</v>
      </c>
      <c r="BF49">
        <f t="shared" si="47"/>
        <v>0</v>
      </c>
      <c r="BG49">
        <f t="shared" si="47"/>
        <v>0</v>
      </c>
      <c r="BH49">
        <f t="shared" si="47"/>
        <v>0</v>
      </c>
      <c r="BI49">
        <f t="shared" si="47"/>
        <v>0</v>
      </c>
      <c r="BJ49">
        <f t="shared" si="47"/>
        <v>0</v>
      </c>
      <c r="BK49">
        <f t="shared" si="47"/>
        <v>0</v>
      </c>
      <c r="BL49">
        <f t="shared" si="47"/>
        <v>0</v>
      </c>
      <c r="BM49">
        <f t="shared" si="47"/>
        <v>0</v>
      </c>
      <c r="BN49">
        <f t="shared" si="48"/>
        <v>0</v>
      </c>
      <c r="BO49">
        <f t="shared" si="48"/>
        <v>0</v>
      </c>
      <c r="BP49">
        <f t="shared" si="48"/>
        <v>0</v>
      </c>
      <c r="BQ49">
        <f t="shared" si="48"/>
        <v>0</v>
      </c>
      <c r="BR49">
        <f t="shared" si="48"/>
        <v>0</v>
      </c>
      <c r="BS49">
        <f t="shared" si="48"/>
        <v>0</v>
      </c>
      <c r="BT49">
        <f t="shared" si="48"/>
        <v>0</v>
      </c>
      <c r="BU49">
        <f t="shared" si="48"/>
        <v>0</v>
      </c>
      <c r="BV49">
        <f t="shared" si="48"/>
        <v>0</v>
      </c>
      <c r="BW49">
        <f t="shared" si="48"/>
        <v>0</v>
      </c>
      <c r="BX49">
        <f t="shared" si="49"/>
        <v>0</v>
      </c>
      <c r="BY49">
        <f t="shared" si="49"/>
        <v>0</v>
      </c>
      <c r="BZ49">
        <f t="shared" si="49"/>
        <v>0</v>
      </c>
      <c r="CA49">
        <f t="shared" si="49"/>
        <v>0</v>
      </c>
      <c r="CB49">
        <f t="shared" si="49"/>
        <v>0</v>
      </c>
      <c r="CC49">
        <f t="shared" si="49"/>
        <v>0</v>
      </c>
      <c r="CD49">
        <f t="shared" si="49"/>
        <v>0</v>
      </c>
      <c r="CE49">
        <f t="shared" si="49"/>
        <v>0</v>
      </c>
      <c r="CF49">
        <f t="shared" si="49"/>
        <v>0</v>
      </c>
      <c r="CG49">
        <f t="shared" si="49"/>
        <v>0</v>
      </c>
      <c r="CH49">
        <f t="shared" si="50"/>
        <v>0</v>
      </c>
      <c r="CI49">
        <f t="shared" si="50"/>
        <v>0</v>
      </c>
      <c r="CJ49">
        <f t="shared" si="50"/>
        <v>0</v>
      </c>
      <c r="CK49">
        <f t="shared" si="50"/>
        <v>0</v>
      </c>
      <c r="CL49">
        <f t="shared" si="50"/>
        <v>0</v>
      </c>
      <c r="CM49">
        <f t="shared" si="50"/>
        <v>0</v>
      </c>
      <c r="CN49">
        <f t="shared" si="50"/>
        <v>0</v>
      </c>
      <c r="CO49">
        <f t="shared" si="50"/>
        <v>0</v>
      </c>
      <c r="CP49">
        <f t="shared" si="50"/>
        <v>0</v>
      </c>
      <c r="CQ49">
        <f t="shared" si="50"/>
        <v>0</v>
      </c>
      <c r="CR49">
        <f t="shared" si="51"/>
        <v>0</v>
      </c>
      <c r="CS49">
        <f t="shared" si="51"/>
        <v>0</v>
      </c>
      <c r="CT49">
        <f t="shared" si="51"/>
        <v>0</v>
      </c>
      <c r="CU49">
        <f t="shared" si="51"/>
        <v>0</v>
      </c>
      <c r="CV49">
        <f t="shared" si="51"/>
        <v>0</v>
      </c>
      <c r="CW49">
        <f t="shared" si="51"/>
        <v>0</v>
      </c>
      <c r="CX49">
        <f t="shared" si="51"/>
        <v>0</v>
      </c>
      <c r="CY49">
        <f t="shared" si="51"/>
        <v>0</v>
      </c>
      <c r="CZ49">
        <f t="shared" si="51"/>
        <v>0</v>
      </c>
      <c r="DA49">
        <f t="shared" si="51"/>
        <v>0</v>
      </c>
    </row>
    <row r="50" spans="3:105" ht="12.75">
      <c r="C50">
        <v>41</v>
      </c>
      <c r="D50">
        <f>IF($D$7=$A$21,Daten!E44,IF($D$7=$A$22,Daten!F44,IF($D$7=$A$23,Daten!I44,IF($D$7=$A$24,Daten!K44,IF($D$7=$A$25,Daten!L44,Daten!J44)))))</f>
        <v>0.47500344615100387</v>
      </c>
      <c r="F50">
        <f t="shared" si="42"/>
        <v>1</v>
      </c>
      <c r="G50">
        <f t="shared" si="42"/>
        <v>0</v>
      </c>
      <c r="H50">
        <f t="shared" si="42"/>
        <v>0</v>
      </c>
      <c r="I50">
        <f t="shared" si="42"/>
        <v>0</v>
      </c>
      <c r="J50">
        <f t="shared" si="42"/>
        <v>0</v>
      </c>
      <c r="K50">
        <f t="shared" si="42"/>
        <v>0</v>
      </c>
      <c r="L50">
        <f t="shared" si="42"/>
        <v>0</v>
      </c>
      <c r="M50">
        <f t="shared" si="42"/>
        <v>0</v>
      </c>
      <c r="N50">
        <f t="shared" si="42"/>
        <v>0</v>
      </c>
      <c r="O50">
        <f t="shared" si="42"/>
        <v>0</v>
      </c>
      <c r="P50">
        <f t="shared" si="43"/>
        <v>0</v>
      </c>
      <c r="Q50">
        <f t="shared" si="43"/>
        <v>0</v>
      </c>
      <c r="R50">
        <f t="shared" si="43"/>
        <v>0</v>
      </c>
      <c r="S50">
        <f t="shared" si="43"/>
        <v>0</v>
      </c>
      <c r="T50">
        <f t="shared" si="43"/>
        <v>0</v>
      </c>
      <c r="U50">
        <f t="shared" si="43"/>
        <v>0</v>
      </c>
      <c r="V50">
        <f t="shared" si="43"/>
        <v>0</v>
      </c>
      <c r="W50">
        <f t="shared" si="43"/>
        <v>0</v>
      </c>
      <c r="X50">
        <f t="shared" si="43"/>
        <v>0</v>
      </c>
      <c r="Y50">
        <f t="shared" si="43"/>
        <v>0</v>
      </c>
      <c r="Z50">
        <f t="shared" si="44"/>
        <v>0</v>
      </c>
      <c r="AA50">
        <f t="shared" si="44"/>
        <v>0</v>
      </c>
      <c r="AB50">
        <f t="shared" si="44"/>
        <v>0</v>
      </c>
      <c r="AC50">
        <f t="shared" si="44"/>
        <v>0</v>
      </c>
      <c r="AD50">
        <f t="shared" si="44"/>
        <v>0</v>
      </c>
      <c r="AE50">
        <f t="shared" si="44"/>
        <v>0</v>
      </c>
      <c r="AF50">
        <f t="shared" si="44"/>
        <v>0</v>
      </c>
      <c r="AG50">
        <f t="shared" si="44"/>
        <v>0</v>
      </c>
      <c r="AH50">
        <f t="shared" si="44"/>
        <v>0</v>
      </c>
      <c r="AI50">
        <f t="shared" si="44"/>
        <v>0</v>
      </c>
      <c r="AJ50">
        <f t="shared" si="45"/>
        <v>0</v>
      </c>
      <c r="AK50">
        <f t="shared" si="45"/>
        <v>0</v>
      </c>
      <c r="AL50">
        <f t="shared" si="45"/>
        <v>0</v>
      </c>
      <c r="AM50">
        <f t="shared" si="45"/>
        <v>0</v>
      </c>
      <c r="AN50">
        <f t="shared" si="45"/>
        <v>0</v>
      </c>
      <c r="AO50">
        <f t="shared" si="45"/>
        <v>0</v>
      </c>
      <c r="AP50">
        <f t="shared" si="45"/>
        <v>0</v>
      </c>
      <c r="AQ50">
        <f t="shared" si="45"/>
        <v>0</v>
      </c>
      <c r="AR50">
        <f t="shared" si="45"/>
        <v>0</v>
      </c>
      <c r="AS50">
        <f t="shared" si="45"/>
        <v>0</v>
      </c>
      <c r="AT50">
        <f t="shared" si="46"/>
        <v>0</v>
      </c>
      <c r="AU50">
        <f t="shared" si="46"/>
        <v>0</v>
      </c>
      <c r="AV50">
        <f t="shared" si="46"/>
        <v>0</v>
      </c>
      <c r="AW50">
        <f t="shared" si="46"/>
        <v>0</v>
      </c>
      <c r="AX50">
        <f t="shared" si="46"/>
        <v>0</v>
      </c>
      <c r="AY50">
        <f t="shared" si="46"/>
        <v>0</v>
      </c>
      <c r="AZ50">
        <f t="shared" si="46"/>
        <v>0</v>
      </c>
      <c r="BA50">
        <f t="shared" si="46"/>
        <v>0</v>
      </c>
      <c r="BB50">
        <f t="shared" si="46"/>
        <v>0</v>
      </c>
      <c r="BC50">
        <f t="shared" si="46"/>
        <v>0</v>
      </c>
      <c r="BD50">
        <f t="shared" si="47"/>
        <v>0</v>
      </c>
      <c r="BE50">
        <f t="shared" si="47"/>
        <v>0</v>
      </c>
      <c r="BF50">
        <f t="shared" si="47"/>
        <v>0</v>
      </c>
      <c r="BG50">
        <f t="shared" si="47"/>
        <v>0</v>
      </c>
      <c r="BH50">
        <f t="shared" si="47"/>
        <v>0</v>
      </c>
      <c r="BI50">
        <f t="shared" si="47"/>
        <v>0</v>
      </c>
      <c r="BJ50">
        <f t="shared" si="47"/>
        <v>0</v>
      </c>
      <c r="BK50">
        <f t="shared" si="47"/>
        <v>0</v>
      </c>
      <c r="BL50">
        <f t="shared" si="47"/>
        <v>0</v>
      </c>
      <c r="BM50">
        <f t="shared" si="47"/>
        <v>0</v>
      </c>
      <c r="BN50">
        <f t="shared" si="48"/>
        <v>0</v>
      </c>
      <c r="BO50">
        <f t="shared" si="48"/>
        <v>0</v>
      </c>
      <c r="BP50">
        <f t="shared" si="48"/>
        <v>0</v>
      </c>
      <c r="BQ50">
        <f t="shared" si="48"/>
        <v>0</v>
      </c>
      <c r="BR50">
        <f t="shared" si="48"/>
        <v>0</v>
      </c>
      <c r="BS50">
        <f t="shared" si="48"/>
        <v>0</v>
      </c>
      <c r="BT50">
        <f t="shared" si="48"/>
        <v>0</v>
      </c>
      <c r="BU50">
        <f t="shared" si="48"/>
        <v>0</v>
      </c>
      <c r="BV50">
        <f t="shared" si="48"/>
        <v>0</v>
      </c>
      <c r="BW50">
        <f t="shared" si="48"/>
        <v>0</v>
      </c>
      <c r="BX50">
        <f t="shared" si="49"/>
        <v>0</v>
      </c>
      <c r="BY50">
        <f t="shared" si="49"/>
        <v>0</v>
      </c>
      <c r="BZ50">
        <f t="shared" si="49"/>
        <v>0</v>
      </c>
      <c r="CA50">
        <f t="shared" si="49"/>
        <v>0</v>
      </c>
      <c r="CB50">
        <f t="shared" si="49"/>
        <v>0</v>
      </c>
      <c r="CC50">
        <f t="shared" si="49"/>
        <v>0</v>
      </c>
      <c r="CD50">
        <f t="shared" si="49"/>
        <v>0</v>
      </c>
      <c r="CE50">
        <f t="shared" si="49"/>
        <v>0</v>
      </c>
      <c r="CF50">
        <f t="shared" si="49"/>
        <v>0</v>
      </c>
      <c r="CG50">
        <f t="shared" si="49"/>
        <v>0</v>
      </c>
      <c r="CH50">
        <f t="shared" si="50"/>
        <v>0</v>
      </c>
      <c r="CI50">
        <f t="shared" si="50"/>
        <v>0</v>
      </c>
      <c r="CJ50">
        <f t="shared" si="50"/>
        <v>0</v>
      </c>
      <c r="CK50">
        <f t="shared" si="50"/>
        <v>0</v>
      </c>
      <c r="CL50">
        <f t="shared" si="50"/>
        <v>0</v>
      </c>
      <c r="CM50">
        <f t="shared" si="50"/>
        <v>0</v>
      </c>
      <c r="CN50">
        <f t="shared" si="50"/>
        <v>0</v>
      </c>
      <c r="CO50">
        <f t="shared" si="50"/>
        <v>0</v>
      </c>
      <c r="CP50">
        <f t="shared" si="50"/>
        <v>0</v>
      </c>
      <c r="CQ50">
        <f t="shared" si="50"/>
        <v>0</v>
      </c>
      <c r="CR50">
        <f t="shared" si="51"/>
        <v>0</v>
      </c>
      <c r="CS50">
        <f t="shared" si="51"/>
        <v>0</v>
      </c>
      <c r="CT50">
        <f t="shared" si="51"/>
        <v>0</v>
      </c>
      <c r="CU50">
        <f t="shared" si="51"/>
        <v>0</v>
      </c>
      <c r="CV50">
        <f t="shared" si="51"/>
        <v>0</v>
      </c>
      <c r="CW50">
        <f t="shared" si="51"/>
        <v>0</v>
      </c>
      <c r="CX50">
        <f t="shared" si="51"/>
        <v>0</v>
      </c>
      <c r="CY50">
        <f t="shared" si="51"/>
        <v>0</v>
      </c>
      <c r="CZ50">
        <f t="shared" si="51"/>
        <v>0</v>
      </c>
      <c r="DA50">
        <f t="shared" si="51"/>
        <v>0</v>
      </c>
    </row>
    <row r="51" spans="3:105" ht="12.75">
      <c r="C51">
        <v>42</v>
      </c>
      <c r="D51">
        <f>IF($D$7=$A$21,Daten!E45,IF($D$7=$A$22,Daten!F45,IF($D$7=$A$23,Daten!I45,IF($D$7=$A$24,Daten!K45,IF($D$7=$A$25,Daten!L45,Daten!J45)))))</f>
        <v>0.3747835683011006</v>
      </c>
      <c r="F51">
        <f t="shared" si="42"/>
        <v>1</v>
      </c>
      <c r="G51">
        <f t="shared" si="42"/>
        <v>0</v>
      </c>
      <c r="H51">
        <f t="shared" si="42"/>
        <v>0</v>
      </c>
      <c r="I51">
        <f t="shared" si="42"/>
        <v>0</v>
      </c>
      <c r="J51">
        <f t="shared" si="42"/>
        <v>0</v>
      </c>
      <c r="K51">
        <f t="shared" si="42"/>
        <v>0</v>
      </c>
      <c r="L51">
        <f t="shared" si="42"/>
        <v>0</v>
      </c>
      <c r="M51">
        <f t="shared" si="42"/>
        <v>0</v>
      </c>
      <c r="N51">
        <f t="shared" si="42"/>
        <v>0</v>
      </c>
      <c r="O51">
        <f t="shared" si="42"/>
        <v>0</v>
      </c>
      <c r="P51">
        <f t="shared" si="43"/>
        <v>0</v>
      </c>
      <c r="Q51">
        <f t="shared" si="43"/>
        <v>0</v>
      </c>
      <c r="R51">
        <f t="shared" si="43"/>
        <v>0</v>
      </c>
      <c r="S51">
        <f t="shared" si="43"/>
        <v>0</v>
      </c>
      <c r="T51">
        <f t="shared" si="43"/>
        <v>0</v>
      </c>
      <c r="U51">
        <f t="shared" si="43"/>
        <v>0</v>
      </c>
      <c r="V51">
        <f t="shared" si="43"/>
        <v>0</v>
      </c>
      <c r="W51">
        <f t="shared" si="43"/>
        <v>0</v>
      </c>
      <c r="X51">
        <f t="shared" si="43"/>
        <v>0</v>
      </c>
      <c r="Y51">
        <f t="shared" si="43"/>
        <v>0</v>
      </c>
      <c r="Z51">
        <f t="shared" si="44"/>
        <v>0</v>
      </c>
      <c r="AA51">
        <f t="shared" si="44"/>
        <v>0</v>
      </c>
      <c r="AB51">
        <f t="shared" si="44"/>
        <v>0</v>
      </c>
      <c r="AC51">
        <f t="shared" si="44"/>
        <v>0</v>
      </c>
      <c r="AD51">
        <f t="shared" si="44"/>
        <v>0</v>
      </c>
      <c r="AE51">
        <f t="shared" si="44"/>
        <v>0</v>
      </c>
      <c r="AF51">
        <f t="shared" si="44"/>
        <v>0</v>
      </c>
      <c r="AG51">
        <f t="shared" si="44"/>
        <v>0</v>
      </c>
      <c r="AH51">
        <f t="shared" si="44"/>
        <v>0</v>
      </c>
      <c r="AI51">
        <f t="shared" si="44"/>
        <v>0</v>
      </c>
      <c r="AJ51">
        <f t="shared" si="45"/>
        <v>0</v>
      </c>
      <c r="AK51">
        <f t="shared" si="45"/>
        <v>0</v>
      </c>
      <c r="AL51">
        <f t="shared" si="45"/>
        <v>0</v>
      </c>
      <c r="AM51">
        <f t="shared" si="45"/>
        <v>0</v>
      </c>
      <c r="AN51">
        <f t="shared" si="45"/>
        <v>0</v>
      </c>
      <c r="AO51">
        <f t="shared" si="45"/>
        <v>0</v>
      </c>
      <c r="AP51">
        <f t="shared" si="45"/>
        <v>0</v>
      </c>
      <c r="AQ51">
        <f t="shared" si="45"/>
        <v>0</v>
      </c>
      <c r="AR51">
        <f t="shared" si="45"/>
        <v>0</v>
      </c>
      <c r="AS51">
        <f t="shared" si="45"/>
        <v>0</v>
      </c>
      <c r="AT51">
        <f t="shared" si="46"/>
        <v>0</v>
      </c>
      <c r="AU51">
        <f t="shared" si="46"/>
        <v>0</v>
      </c>
      <c r="AV51">
        <f t="shared" si="46"/>
        <v>0</v>
      </c>
      <c r="AW51">
        <f t="shared" si="46"/>
        <v>0</v>
      </c>
      <c r="AX51">
        <f t="shared" si="46"/>
        <v>0</v>
      </c>
      <c r="AY51">
        <f t="shared" si="46"/>
        <v>0</v>
      </c>
      <c r="AZ51">
        <f t="shared" si="46"/>
        <v>0</v>
      </c>
      <c r="BA51">
        <f t="shared" si="46"/>
        <v>0</v>
      </c>
      <c r="BB51">
        <f t="shared" si="46"/>
        <v>0</v>
      </c>
      <c r="BC51">
        <f t="shared" si="46"/>
        <v>0</v>
      </c>
      <c r="BD51">
        <f t="shared" si="47"/>
        <v>0</v>
      </c>
      <c r="BE51">
        <f t="shared" si="47"/>
        <v>0</v>
      </c>
      <c r="BF51">
        <f t="shared" si="47"/>
        <v>0</v>
      </c>
      <c r="BG51">
        <f t="shared" si="47"/>
        <v>0</v>
      </c>
      <c r="BH51">
        <f t="shared" si="47"/>
        <v>0</v>
      </c>
      <c r="BI51">
        <f t="shared" si="47"/>
        <v>0</v>
      </c>
      <c r="BJ51">
        <f t="shared" si="47"/>
        <v>0</v>
      </c>
      <c r="BK51">
        <f t="shared" si="47"/>
        <v>0</v>
      </c>
      <c r="BL51">
        <f t="shared" si="47"/>
        <v>0</v>
      </c>
      <c r="BM51">
        <f t="shared" si="47"/>
        <v>0</v>
      </c>
      <c r="BN51">
        <f t="shared" si="48"/>
        <v>0</v>
      </c>
      <c r="BO51">
        <f t="shared" si="48"/>
        <v>0</v>
      </c>
      <c r="BP51">
        <f t="shared" si="48"/>
        <v>0</v>
      </c>
      <c r="BQ51">
        <f t="shared" si="48"/>
        <v>0</v>
      </c>
      <c r="BR51">
        <f t="shared" si="48"/>
        <v>0</v>
      </c>
      <c r="BS51">
        <f t="shared" si="48"/>
        <v>0</v>
      </c>
      <c r="BT51">
        <f t="shared" si="48"/>
        <v>0</v>
      </c>
      <c r="BU51">
        <f t="shared" si="48"/>
        <v>0</v>
      </c>
      <c r="BV51">
        <f t="shared" si="48"/>
        <v>0</v>
      </c>
      <c r="BW51">
        <f t="shared" si="48"/>
        <v>0</v>
      </c>
      <c r="BX51">
        <f t="shared" si="49"/>
        <v>0</v>
      </c>
      <c r="BY51">
        <f t="shared" si="49"/>
        <v>0</v>
      </c>
      <c r="BZ51">
        <f t="shared" si="49"/>
        <v>0</v>
      </c>
      <c r="CA51">
        <f t="shared" si="49"/>
        <v>0</v>
      </c>
      <c r="CB51">
        <f t="shared" si="49"/>
        <v>0</v>
      </c>
      <c r="CC51">
        <f t="shared" si="49"/>
        <v>0</v>
      </c>
      <c r="CD51">
        <f t="shared" si="49"/>
        <v>0</v>
      </c>
      <c r="CE51">
        <f t="shared" si="49"/>
        <v>0</v>
      </c>
      <c r="CF51">
        <f t="shared" si="49"/>
        <v>0</v>
      </c>
      <c r="CG51">
        <f t="shared" si="49"/>
        <v>0</v>
      </c>
      <c r="CH51">
        <f t="shared" si="50"/>
        <v>0</v>
      </c>
      <c r="CI51">
        <f t="shared" si="50"/>
        <v>0</v>
      </c>
      <c r="CJ51">
        <f t="shared" si="50"/>
        <v>0</v>
      </c>
      <c r="CK51">
        <f t="shared" si="50"/>
        <v>0</v>
      </c>
      <c r="CL51">
        <f t="shared" si="50"/>
        <v>0</v>
      </c>
      <c r="CM51">
        <f t="shared" si="50"/>
        <v>0</v>
      </c>
      <c r="CN51">
        <f t="shared" si="50"/>
        <v>0</v>
      </c>
      <c r="CO51">
        <f t="shared" si="50"/>
        <v>0</v>
      </c>
      <c r="CP51">
        <f t="shared" si="50"/>
        <v>0</v>
      </c>
      <c r="CQ51">
        <f t="shared" si="50"/>
        <v>0</v>
      </c>
      <c r="CR51">
        <f t="shared" si="51"/>
        <v>0</v>
      </c>
      <c r="CS51">
        <f t="shared" si="51"/>
        <v>0</v>
      </c>
      <c r="CT51">
        <f t="shared" si="51"/>
        <v>0</v>
      </c>
      <c r="CU51">
        <f t="shared" si="51"/>
        <v>0</v>
      </c>
      <c r="CV51">
        <f t="shared" si="51"/>
        <v>0</v>
      </c>
      <c r="CW51">
        <f t="shared" si="51"/>
        <v>0</v>
      </c>
      <c r="CX51">
        <f t="shared" si="51"/>
        <v>0</v>
      </c>
      <c r="CY51">
        <f t="shared" si="51"/>
        <v>0</v>
      </c>
      <c r="CZ51">
        <f t="shared" si="51"/>
        <v>0</v>
      </c>
      <c r="DA51">
        <f t="shared" si="51"/>
        <v>0</v>
      </c>
    </row>
    <row r="52" spans="3:105" ht="12.75">
      <c r="C52">
        <v>43</v>
      </c>
      <c r="D52">
        <f>IF($D$7=$A$21,Daten!E46,IF($D$7=$A$22,Daten!F46,IF($D$7=$A$23,Daten!I46,IF($D$7=$A$24,Daten!K46,IF($D$7=$A$25,Daten!L46,Daten!J46)))))</f>
        <v>1.165128866209133</v>
      </c>
      <c r="F52">
        <f t="shared" si="42"/>
        <v>1</v>
      </c>
      <c r="G52">
        <f t="shared" si="42"/>
        <v>0</v>
      </c>
      <c r="H52">
        <f t="shared" si="42"/>
        <v>0</v>
      </c>
      <c r="I52">
        <f t="shared" si="42"/>
        <v>0</v>
      </c>
      <c r="J52">
        <f t="shared" si="42"/>
        <v>0</v>
      </c>
      <c r="K52">
        <f t="shared" si="42"/>
        <v>0</v>
      </c>
      <c r="L52">
        <f t="shared" si="42"/>
        <v>0</v>
      </c>
      <c r="M52">
        <f t="shared" si="42"/>
        <v>0</v>
      </c>
      <c r="N52">
        <f t="shared" si="42"/>
        <v>0</v>
      </c>
      <c r="O52">
        <f t="shared" si="42"/>
        <v>0</v>
      </c>
      <c r="P52">
        <f t="shared" si="43"/>
        <v>0</v>
      </c>
      <c r="Q52">
        <f t="shared" si="43"/>
        <v>0</v>
      </c>
      <c r="R52">
        <f t="shared" si="43"/>
        <v>0</v>
      </c>
      <c r="S52">
        <f t="shared" si="43"/>
        <v>0</v>
      </c>
      <c r="T52">
        <f t="shared" si="43"/>
        <v>0</v>
      </c>
      <c r="U52">
        <f t="shared" si="43"/>
        <v>0</v>
      </c>
      <c r="V52">
        <f t="shared" si="43"/>
        <v>0</v>
      </c>
      <c r="W52">
        <f t="shared" si="43"/>
        <v>0</v>
      </c>
      <c r="X52">
        <f t="shared" si="43"/>
        <v>0</v>
      </c>
      <c r="Y52">
        <f t="shared" si="43"/>
        <v>0</v>
      </c>
      <c r="Z52">
        <f t="shared" si="44"/>
        <v>0</v>
      </c>
      <c r="AA52">
        <f t="shared" si="44"/>
        <v>0</v>
      </c>
      <c r="AB52">
        <f t="shared" si="44"/>
        <v>0</v>
      </c>
      <c r="AC52">
        <f t="shared" si="44"/>
        <v>0</v>
      </c>
      <c r="AD52">
        <f t="shared" si="44"/>
        <v>0</v>
      </c>
      <c r="AE52">
        <f t="shared" si="44"/>
        <v>0</v>
      </c>
      <c r="AF52">
        <f t="shared" si="44"/>
        <v>0</v>
      </c>
      <c r="AG52">
        <f t="shared" si="44"/>
        <v>0</v>
      </c>
      <c r="AH52">
        <f t="shared" si="44"/>
        <v>0</v>
      </c>
      <c r="AI52">
        <f t="shared" si="44"/>
        <v>0</v>
      </c>
      <c r="AJ52">
        <f t="shared" si="45"/>
        <v>0</v>
      </c>
      <c r="AK52">
        <f t="shared" si="45"/>
        <v>0</v>
      </c>
      <c r="AL52">
        <f t="shared" si="45"/>
        <v>0</v>
      </c>
      <c r="AM52">
        <f t="shared" si="45"/>
        <v>0</v>
      </c>
      <c r="AN52">
        <f t="shared" si="45"/>
        <v>0</v>
      </c>
      <c r="AO52">
        <f t="shared" si="45"/>
        <v>0</v>
      </c>
      <c r="AP52">
        <f t="shared" si="45"/>
        <v>0</v>
      </c>
      <c r="AQ52">
        <f t="shared" si="45"/>
        <v>0</v>
      </c>
      <c r="AR52">
        <f t="shared" si="45"/>
        <v>0</v>
      </c>
      <c r="AS52">
        <f t="shared" si="45"/>
        <v>0</v>
      </c>
      <c r="AT52">
        <f t="shared" si="46"/>
        <v>0</v>
      </c>
      <c r="AU52">
        <f t="shared" si="46"/>
        <v>0</v>
      </c>
      <c r="AV52">
        <f t="shared" si="46"/>
        <v>0</v>
      </c>
      <c r="AW52">
        <f t="shared" si="46"/>
        <v>0</v>
      </c>
      <c r="AX52">
        <f t="shared" si="46"/>
        <v>0</v>
      </c>
      <c r="AY52">
        <f t="shared" si="46"/>
        <v>0</v>
      </c>
      <c r="AZ52">
        <f t="shared" si="46"/>
        <v>0</v>
      </c>
      <c r="BA52">
        <f t="shared" si="46"/>
        <v>0</v>
      </c>
      <c r="BB52">
        <f t="shared" si="46"/>
        <v>0</v>
      </c>
      <c r="BC52">
        <f t="shared" si="46"/>
        <v>0</v>
      </c>
      <c r="BD52">
        <f t="shared" si="47"/>
        <v>0</v>
      </c>
      <c r="BE52">
        <f t="shared" si="47"/>
        <v>0</v>
      </c>
      <c r="BF52">
        <f t="shared" si="47"/>
        <v>0</v>
      </c>
      <c r="BG52">
        <f t="shared" si="47"/>
        <v>0</v>
      </c>
      <c r="BH52">
        <f t="shared" si="47"/>
        <v>0</v>
      </c>
      <c r="BI52">
        <f t="shared" si="47"/>
        <v>0</v>
      </c>
      <c r="BJ52">
        <f t="shared" si="47"/>
        <v>0</v>
      </c>
      <c r="BK52">
        <f t="shared" si="47"/>
        <v>0</v>
      </c>
      <c r="BL52">
        <f t="shared" si="47"/>
        <v>0</v>
      </c>
      <c r="BM52">
        <f t="shared" si="47"/>
        <v>0</v>
      </c>
      <c r="BN52">
        <f t="shared" si="48"/>
        <v>0</v>
      </c>
      <c r="BO52">
        <f t="shared" si="48"/>
        <v>0</v>
      </c>
      <c r="BP52">
        <f t="shared" si="48"/>
        <v>0</v>
      </c>
      <c r="BQ52">
        <f t="shared" si="48"/>
        <v>0</v>
      </c>
      <c r="BR52">
        <f t="shared" si="48"/>
        <v>0</v>
      </c>
      <c r="BS52">
        <f t="shared" si="48"/>
        <v>0</v>
      </c>
      <c r="BT52">
        <f t="shared" si="48"/>
        <v>0</v>
      </c>
      <c r="BU52">
        <f t="shared" si="48"/>
        <v>0</v>
      </c>
      <c r="BV52">
        <f t="shared" si="48"/>
        <v>0</v>
      </c>
      <c r="BW52">
        <f t="shared" si="48"/>
        <v>0</v>
      </c>
      <c r="BX52">
        <f t="shared" si="49"/>
        <v>0</v>
      </c>
      <c r="BY52">
        <f t="shared" si="49"/>
        <v>0</v>
      </c>
      <c r="BZ52">
        <f t="shared" si="49"/>
        <v>0</v>
      </c>
      <c r="CA52">
        <f t="shared" si="49"/>
        <v>0</v>
      </c>
      <c r="CB52">
        <f t="shared" si="49"/>
        <v>0</v>
      </c>
      <c r="CC52">
        <f t="shared" si="49"/>
        <v>0</v>
      </c>
      <c r="CD52">
        <f t="shared" si="49"/>
        <v>0</v>
      </c>
      <c r="CE52">
        <f t="shared" si="49"/>
        <v>0</v>
      </c>
      <c r="CF52">
        <f t="shared" si="49"/>
        <v>0</v>
      </c>
      <c r="CG52">
        <f t="shared" si="49"/>
        <v>0</v>
      </c>
      <c r="CH52">
        <f t="shared" si="50"/>
        <v>0</v>
      </c>
      <c r="CI52">
        <f t="shared" si="50"/>
        <v>0</v>
      </c>
      <c r="CJ52">
        <f t="shared" si="50"/>
        <v>0</v>
      </c>
      <c r="CK52">
        <f t="shared" si="50"/>
        <v>0</v>
      </c>
      <c r="CL52">
        <f t="shared" si="50"/>
        <v>0</v>
      </c>
      <c r="CM52">
        <f t="shared" si="50"/>
        <v>0</v>
      </c>
      <c r="CN52">
        <f t="shared" si="50"/>
        <v>0</v>
      </c>
      <c r="CO52">
        <f t="shared" si="50"/>
        <v>0</v>
      </c>
      <c r="CP52">
        <f t="shared" si="50"/>
        <v>0</v>
      </c>
      <c r="CQ52">
        <f t="shared" si="50"/>
        <v>0</v>
      </c>
      <c r="CR52">
        <f t="shared" si="51"/>
        <v>0</v>
      </c>
      <c r="CS52">
        <f t="shared" si="51"/>
        <v>0</v>
      </c>
      <c r="CT52">
        <f t="shared" si="51"/>
        <v>0</v>
      </c>
      <c r="CU52">
        <f t="shared" si="51"/>
        <v>0</v>
      </c>
      <c r="CV52">
        <f t="shared" si="51"/>
        <v>0</v>
      </c>
      <c r="CW52">
        <f t="shared" si="51"/>
        <v>0</v>
      </c>
      <c r="CX52">
        <f t="shared" si="51"/>
        <v>0</v>
      </c>
      <c r="CY52">
        <f t="shared" si="51"/>
        <v>0</v>
      </c>
      <c r="CZ52">
        <f t="shared" si="51"/>
        <v>0</v>
      </c>
      <c r="DA52">
        <f t="shared" si="51"/>
        <v>0</v>
      </c>
    </row>
    <row r="53" spans="3:105" ht="12.75">
      <c r="C53">
        <v>44</v>
      </c>
      <c r="D53">
        <f>IF($D$7=$A$21,Daten!E47,IF($D$7=$A$22,Daten!F47,IF($D$7=$A$23,Daten!I47,IF($D$7=$A$24,Daten!K47,IF($D$7=$A$25,Daten!L47,Daten!J47)))))</f>
        <v>1.2074046612489628</v>
      </c>
      <c r="F53">
        <f t="shared" si="42"/>
        <v>1</v>
      </c>
      <c r="G53">
        <f t="shared" si="42"/>
        <v>0</v>
      </c>
      <c r="H53">
        <f t="shared" si="42"/>
        <v>0</v>
      </c>
      <c r="I53">
        <f t="shared" si="42"/>
        <v>0</v>
      </c>
      <c r="J53">
        <f t="shared" si="42"/>
        <v>0</v>
      </c>
      <c r="K53">
        <f t="shared" si="42"/>
        <v>0</v>
      </c>
      <c r="L53">
        <f t="shared" si="42"/>
        <v>0</v>
      </c>
      <c r="M53">
        <f t="shared" si="42"/>
        <v>0</v>
      </c>
      <c r="N53">
        <f t="shared" si="42"/>
        <v>0</v>
      </c>
      <c r="O53">
        <f t="shared" si="42"/>
        <v>0</v>
      </c>
      <c r="P53">
        <f t="shared" si="43"/>
        <v>0</v>
      </c>
      <c r="Q53">
        <f t="shared" si="43"/>
        <v>0</v>
      </c>
      <c r="R53">
        <f t="shared" si="43"/>
        <v>0</v>
      </c>
      <c r="S53">
        <f t="shared" si="43"/>
        <v>0</v>
      </c>
      <c r="T53">
        <f t="shared" si="43"/>
        <v>0</v>
      </c>
      <c r="U53">
        <f t="shared" si="43"/>
        <v>0</v>
      </c>
      <c r="V53">
        <f t="shared" si="43"/>
        <v>0</v>
      </c>
      <c r="W53">
        <f t="shared" si="43"/>
        <v>0</v>
      </c>
      <c r="X53">
        <f t="shared" si="43"/>
        <v>0</v>
      </c>
      <c r="Y53">
        <f t="shared" si="43"/>
        <v>0</v>
      </c>
      <c r="Z53">
        <f t="shared" si="44"/>
        <v>0</v>
      </c>
      <c r="AA53">
        <f t="shared" si="44"/>
        <v>0</v>
      </c>
      <c r="AB53">
        <f t="shared" si="44"/>
        <v>0</v>
      </c>
      <c r="AC53">
        <f t="shared" si="44"/>
        <v>0</v>
      </c>
      <c r="AD53">
        <f t="shared" si="44"/>
        <v>0</v>
      </c>
      <c r="AE53">
        <f t="shared" si="44"/>
        <v>0</v>
      </c>
      <c r="AF53">
        <f t="shared" si="44"/>
        <v>0</v>
      </c>
      <c r="AG53">
        <f t="shared" si="44"/>
        <v>0</v>
      </c>
      <c r="AH53">
        <f t="shared" si="44"/>
        <v>0</v>
      </c>
      <c r="AI53">
        <f t="shared" si="44"/>
        <v>0</v>
      </c>
      <c r="AJ53">
        <f t="shared" si="45"/>
        <v>0</v>
      </c>
      <c r="AK53">
        <f t="shared" si="45"/>
        <v>0</v>
      </c>
      <c r="AL53">
        <f t="shared" si="45"/>
        <v>0</v>
      </c>
      <c r="AM53">
        <f t="shared" si="45"/>
        <v>0</v>
      </c>
      <c r="AN53">
        <f t="shared" si="45"/>
        <v>0</v>
      </c>
      <c r="AO53">
        <f t="shared" si="45"/>
        <v>0</v>
      </c>
      <c r="AP53">
        <f t="shared" si="45"/>
        <v>0</v>
      </c>
      <c r="AQ53">
        <f t="shared" si="45"/>
        <v>0</v>
      </c>
      <c r="AR53">
        <f t="shared" si="45"/>
        <v>0</v>
      </c>
      <c r="AS53">
        <f t="shared" si="45"/>
        <v>0</v>
      </c>
      <c r="AT53">
        <f t="shared" si="46"/>
        <v>0</v>
      </c>
      <c r="AU53">
        <f t="shared" si="46"/>
        <v>0</v>
      </c>
      <c r="AV53">
        <f t="shared" si="46"/>
        <v>0</v>
      </c>
      <c r="AW53">
        <f t="shared" si="46"/>
        <v>0</v>
      </c>
      <c r="AX53">
        <f t="shared" si="46"/>
        <v>0</v>
      </c>
      <c r="AY53">
        <f t="shared" si="46"/>
        <v>0</v>
      </c>
      <c r="AZ53">
        <f t="shared" si="46"/>
        <v>0</v>
      </c>
      <c r="BA53">
        <f t="shared" si="46"/>
        <v>0</v>
      </c>
      <c r="BB53">
        <f t="shared" si="46"/>
        <v>0</v>
      </c>
      <c r="BC53">
        <f t="shared" si="46"/>
        <v>0</v>
      </c>
      <c r="BD53">
        <f t="shared" si="47"/>
        <v>0</v>
      </c>
      <c r="BE53">
        <f t="shared" si="47"/>
        <v>0</v>
      </c>
      <c r="BF53">
        <f t="shared" si="47"/>
        <v>0</v>
      </c>
      <c r="BG53">
        <f t="shared" si="47"/>
        <v>0</v>
      </c>
      <c r="BH53">
        <f t="shared" si="47"/>
        <v>0</v>
      </c>
      <c r="BI53">
        <f t="shared" si="47"/>
        <v>0</v>
      </c>
      <c r="BJ53">
        <f t="shared" si="47"/>
        <v>0</v>
      </c>
      <c r="BK53">
        <f t="shared" si="47"/>
        <v>0</v>
      </c>
      <c r="BL53">
        <f t="shared" si="47"/>
        <v>0</v>
      </c>
      <c r="BM53">
        <f t="shared" si="47"/>
        <v>0</v>
      </c>
      <c r="BN53">
        <f t="shared" si="48"/>
        <v>0</v>
      </c>
      <c r="BO53">
        <f t="shared" si="48"/>
        <v>0</v>
      </c>
      <c r="BP53">
        <f t="shared" si="48"/>
        <v>0</v>
      </c>
      <c r="BQ53">
        <f t="shared" si="48"/>
        <v>0</v>
      </c>
      <c r="BR53">
        <f t="shared" si="48"/>
        <v>0</v>
      </c>
      <c r="BS53">
        <f t="shared" si="48"/>
        <v>0</v>
      </c>
      <c r="BT53">
        <f t="shared" si="48"/>
        <v>0</v>
      </c>
      <c r="BU53">
        <f t="shared" si="48"/>
        <v>0</v>
      </c>
      <c r="BV53">
        <f t="shared" si="48"/>
        <v>0</v>
      </c>
      <c r="BW53">
        <f t="shared" si="48"/>
        <v>0</v>
      </c>
      <c r="BX53">
        <f t="shared" si="49"/>
        <v>0</v>
      </c>
      <c r="BY53">
        <f t="shared" si="49"/>
        <v>0</v>
      </c>
      <c r="BZ53">
        <f t="shared" si="49"/>
        <v>0</v>
      </c>
      <c r="CA53">
        <f t="shared" si="49"/>
        <v>0</v>
      </c>
      <c r="CB53">
        <f t="shared" si="49"/>
        <v>0</v>
      </c>
      <c r="CC53">
        <f t="shared" si="49"/>
        <v>0</v>
      </c>
      <c r="CD53">
        <f t="shared" si="49"/>
        <v>0</v>
      </c>
      <c r="CE53">
        <f t="shared" si="49"/>
        <v>0</v>
      </c>
      <c r="CF53">
        <f t="shared" si="49"/>
        <v>0</v>
      </c>
      <c r="CG53">
        <f t="shared" si="49"/>
        <v>0</v>
      </c>
      <c r="CH53">
        <f t="shared" si="50"/>
        <v>0</v>
      </c>
      <c r="CI53">
        <f t="shared" si="50"/>
        <v>0</v>
      </c>
      <c r="CJ53">
        <f t="shared" si="50"/>
        <v>0</v>
      </c>
      <c r="CK53">
        <f t="shared" si="50"/>
        <v>0</v>
      </c>
      <c r="CL53">
        <f t="shared" si="50"/>
        <v>0</v>
      </c>
      <c r="CM53">
        <f t="shared" si="50"/>
        <v>0</v>
      </c>
      <c r="CN53">
        <f t="shared" si="50"/>
        <v>0</v>
      </c>
      <c r="CO53">
        <f t="shared" si="50"/>
        <v>0</v>
      </c>
      <c r="CP53">
        <f t="shared" si="50"/>
        <v>0</v>
      </c>
      <c r="CQ53">
        <f t="shared" si="50"/>
        <v>0</v>
      </c>
      <c r="CR53">
        <f t="shared" si="51"/>
        <v>0</v>
      </c>
      <c r="CS53">
        <f t="shared" si="51"/>
        <v>0</v>
      </c>
      <c r="CT53">
        <f t="shared" si="51"/>
        <v>0</v>
      </c>
      <c r="CU53">
        <f t="shared" si="51"/>
        <v>0</v>
      </c>
      <c r="CV53">
        <f t="shared" si="51"/>
        <v>0</v>
      </c>
      <c r="CW53">
        <f t="shared" si="51"/>
        <v>0</v>
      </c>
      <c r="CX53">
        <f t="shared" si="51"/>
        <v>0</v>
      </c>
      <c r="CY53">
        <f t="shared" si="51"/>
        <v>0</v>
      </c>
      <c r="CZ53">
        <f t="shared" si="51"/>
        <v>0</v>
      </c>
      <c r="DA53">
        <f t="shared" si="51"/>
        <v>0</v>
      </c>
    </row>
    <row r="54" spans="3:105" ht="12.75">
      <c r="C54">
        <v>45</v>
      </c>
      <c r="D54">
        <f>IF($D$7=$A$21,Daten!E48,IF($D$7=$A$22,Daten!F48,IF($D$7=$A$23,Daten!I48,IF($D$7=$A$24,Daten!K48,IF($D$7=$A$25,Daten!L48,Daten!J48)))))</f>
        <v>1.9580361777487991</v>
      </c>
      <c r="F54">
        <f t="shared" si="42"/>
        <v>1</v>
      </c>
      <c r="G54">
        <f t="shared" si="42"/>
        <v>0</v>
      </c>
      <c r="H54">
        <f t="shared" si="42"/>
        <v>0</v>
      </c>
      <c r="I54">
        <f t="shared" si="42"/>
        <v>0</v>
      </c>
      <c r="J54">
        <f t="shared" si="42"/>
        <v>0</v>
      </c>
      <c r="K54">
        <f t="shared" si="42"/>
        <v>0</v>
      </c>
      <c r="L54">
        <f t="shared" si="42"/>
        <v>0</v>
      </c>
      <c r="M54">
        <f t="shared" si="42"/>
        <v>0</v>
      </c>
      <c r="N54">
        <f t="shared" si="42"/>
        <v>0</v>
      </c>
      <c r="O54">
        <f t="shared" si="42"/>
        <v>0</v>
      </c>
      <c r="P54">
        <f t="shared" si="43"/>
        <v>0</v>
      </c>
      <c r="Q54">
        <f t="shared" si="43"/>
        <v>0</v>
      </c>
      <c r="R54">
        <f t="shared" si="43"/>
        <v>0</v>
      </c>
      <c r="S54">
        <f t="shared" si="43"/>
        <v>0</v>
      </c>
      <c r="T54">
        <f t="shared" si="43"/>
        <v>0</v>
      </c>
      <c r="U54">
        <f t="shared" si="43"/>
        <v>0</v>
      </c>
      <c r="V54">
        <f t="shared" si="43"/>
        <v>0</v>
      </c>
      <c r="W54">
        <f t="shared" si="43"/>
        <v>0</v>
      </c>
      <c r="X54">
        <f t="shared" si="43"/>
        <v>0</v>
      </c>
      <c r="Y54">
        <f t="shared" si="43"/>
        <v>0</v>
      </c>
      <c r="Z54">
        <f t="shared" si="44"/>
        <v>0</v>
      </c>
      <c r="AA54">
        <f t="shared" si="44"/>
        <v>0</v>
      </c>
      <c r="AB54">
        <f t="shared" si="44"/>
        <v>0</v>
      </c>
      <c r="AC54">
        <f t="shared" si="44"/>
        <v>0</v>
      </c>
      <c r="AD54">
        <f t="shared" si="44"/>
        <v>0</v>
      </c>
      <c r="AE54">
        <f t="shared" si="44"/>
        <v>0</v>
      </c>
      <c r="AF54">
        <f t="shared" si="44"/>
        <v>0</v>
      </c>
      <c r="AG54">
        <f t="shared" si="44"/>
        <v>0</v>
      </c>
      <c r="AH54">
        <f t="shared" si="44"/>
        <v>0</v>
      </c>
      <c r="AI54">
        <f t="shared" si="44"/>
        <v>0</v>
      </c>
      <c r="AJ54">
        <f t="shared" si="45"/>
        <v>0</v>
      </c>
      <c r="AK54">
        <f t="shared" si="45"/>
        <v>0</v>
      </c>
      <c r="AL54">
        <f t="shared" si="45"/>
        <v>0</v>
      </c>
      <c r="AM54">
        <f t="shared" si="45"/>
        <v>0</v>
      </c>
      <c r="AN54">
        <f t="shared" si="45"/>
        <v>0</v>
      </c>
      <c r="AO54">
        <f t="shared" si="45"/>
        <v>0</v>
      </c>
      <c r="AP54">
        <f t="shared" si="45"/>
        <v>0</v>
      </c>
      <c r="AQ54">
        <f t="shared" si="45"/>
        <v>0</v>
      </c>
      <c r="AR54">
        <f t="shared" si="45"/>
        <v>0</v>
      </c>
      <c r="AS54">
        <f t="shared" si="45"/>
        <v>0</v>
      </c>
      <c r="AT54">
        <f t="shared" si="46"/>
        <v>0</v>
      </c>
      <c r="AU54">
        <f t="shared" si="46"/>
        <v>0</v>
      </c>
      <c r="AV54">
        <f t="shared" si="46"/>
        <v>0</v>
      </c>
      <c r="AW54">
        <f t="shared" si="46"/>
        <v>0</v>
      </c>
      <c r="AX54">
        <f t="shared" si="46"/>
        <v>0</v>
      </c>
      <c r="AY54">
        <f t="shared" si="46"/>
        <v>0</v>
      </c>
      <c r="AZ54">
        <f t="shared" si="46"/>
        <v>0</v>
      </c>
      <c r="BA54">
        <f t="shared" si="46"/>
        <v>0</v>
      </c>
      <c r="BB54">
        <f t="shared" si="46"/>
        <v>0</v>
      </c>
      <c r="BC54">
        <f t="shared" si="46"/>
        <v>0</v>
      </c>
      <c r="BD54">
        <f t="shared" si="47"/>
        <v>0</v>
      </c>
      <c r="BE54">
        <f t="shared" si="47"/>
        <v>0</v>
      </c>
      <c r="BF54">
        <f t="shared" si="47"/>
        <v>0</v>
      </c>
      <c r="BG54">
        <f t="shared" si="47"/>
        <v>0</v>
      </c>
      <c r="BH54">
        <f t="shared" si="47"/>
        <v>0</v>
      </c>
      <c r="BI54">
        <f t="shared" si="47"/>
        <v>0</v>
      </c>
      <c r="BJ54">
        <f t="shared" si="47"/>
        <v>0</v>
      </c>
      <c r="BK54">
        <f t="shared" si="47"/>
        <v>0</v>
      </c>
      <c r="BL54">
        <f t="shared" si="47"/>
        <v>0</v>
      </c>
      <c r="BM54">
        <f t="shared" si="47"/>
        <v>0</v>
      </c>
      <c r="BN54">
        <f t="shared" si="48"/>
        <v>0</v>
      </c>
      <c r="BO54">
        <f t="shared" si="48"/>
        <v>0</v>
      </c>
      <c r="BP54">
        <f t="shared" si="48"/>
        <v>0</v>
      </c>
      <c r="BQ54">
        <f t="shared" si="48"/>
        <v>0</v>
      </c>
      <c r="BR54">
        <f t="shared" si="48"/>
        <v>0</v>
      </c>
      <c r="BS54">
        <f t="shared" si="48"/>
        <v>0</v>
      </c>
      <c r="BT54">
        <f t="shared" si="48"/>
        <v>0</v>
      </c>
      <c r="BU54">
        <f t="shared" si="48"/>
        <v>0</v>
      </c>
      <c r="BV54">
        <f t="shared" si="48"/>
        <v>0</v>
      </c>
      <c r="BW54">
        <f t="shared" si="48"/>
        <v>0</v>
      </c>
      <c r="BX54">
        <f t="shared" si="49"/>
        <v>0</v>
      </c>
      <c r="BY54">
        <f t="shared" si="49"/>
        <v>0</v>
      </c>
      <c r="BZ54">
        <f t="shared" si="49"/>
        <v>0</v>
      </c>
      <c r="CA54">
        <f t="shared" si="49"/>
        <v>0</v>
      </c>
      <c r="CB54">
        <f t="shared" si="49"/>
        <v>0</v>
      </c>
      <c r="CC54">
        <f t="shared" si="49"/>
        <v>0</v>
      </c>
      <c r="CD54">
        <f t="shared" si="49"/>
        <v>0</v>
      </c>
      <c r="CE54">
        <f t="shared" si="49"/>
        <v>0</v>
      </c>
      <c r="CF54">
        <f t="shared" si="49"/>
        <v>0</v>
      </c>
      <c r="CG54">
        <f t="shared" si="49"/>
        <v>0</v>
      </c>
      <c r="CH54">
        <f t="shared" si="50"/>
        <v>0</v>
      </c>
      <c r="CI54">
        <f t="shared" si="50"/>
        <v>0</v>
      </c>
      <c r="CJ54">
        <f t="shared" si="50"/>
        <v>0</v>
      </c>
      <c r="CK54">
        <f t="shared" si="50"/>
        <v>0</v>
      </c>
      <c r="CL54">
        <f t="shared" si="50"/>
        <v>0</v>
      </c>
      <c r="CM54">
        <f t="shared" si="50"/>
        <v>0</v>
      </c>
      <c r="CN54">
        <f t="shared" si="50"/>
        <v>0</v>
      </c>
      <c r="CO54">
        <f t="shared" si="50"/>
        <v>0</v>
      </c>
      <c r="CP54">
        <f t="shared" si="50"/>
        <v>0</v>
      </c>
      <c r="CQ54">
        <f t="shared" si="50"/>
        <v>0</v>
      </c>
      <c r="CR54">
        <f t="shared" si="51"/>
        <v>0</v>
      </c>
      <c r="CS54">
        <f t="shared" si="51"/>
        <v>0</v>
      </c>
      <c r="CT54">
        <f t="shared" si="51"/>
        <v>0</v>
      </c>
      <c r="CU54">
        <f t="shared" si="51"/>
        <v>0</v>
      </c>
      <c r="CV54">
        <f t="shared" si="51"/>
        <v>0</v>
      </c>
      <c r="CW54">
        <f t="shared" si="51"/>
        <v>0</v>
      </c>
      <c r="CX54">
        <f t="shared" si="51"/>
        <v>0</v>
      </c>
      <c r="CY54">
        <f t="shared" si="51"/>
        <v>0</v>
      </c>
      <c r="CZ54">
        <f t="shared" si="51"/>
        <v>0</v>
      </c>
      <c r="DA54">
        <f t="shared" si="51"/>
        <v>0</v>
      </c>
    </row>
    <row r="55" spans="3:105" ht="12.75">
      <c r="C55">
        <v>46</v>
      </c>
      <c r="D55">
        <f>IF($D$7=$A$21,Daten!E49,IF($D$7=$A$22,Daten!F49,IF($D$7=$A$23,Daten!I49,IF($D$7=$A$24,Daten!K49,IF($D$7=$A$25,Daten!L49,Daten!J49)))))</f>
        <v>1.8445912394902948</v>
      </c>
      <c r="F55">
        <f t="shared" si="42"/>
        <v>1</v>
      </c>
      <c r="G55">
        <f t="shared" si="42"/>
        <v>0</v>
      </c>
      <c r="H55">
        <f t="shared" si="42"/>
        <v>0</v>
      </c>
      <c r="I55">
        <f t="shared" si="42"/>
        <v>0</v>
      </c>
      <c r="J55">
        <f t="shared" si="42"/>
        <v>0</v>
      </c>
      <c r="K55">
        <f t="shared" si="42"/>
        <v>0</v>
      </c>
      <c r="L55">
        <f t="shared" si="42"/>
        <v>0</v>
      </c>
      <c r="M55">
        <f t="shared" si="42"/>
        <v>0</v>
      </c>
      <c r="N55">
        <f t="shared" si="42"/>
        <v>0</v>
      </c>
      <c r="O55">
        <f t="shared" si="42"/>
        <v>0</v>
      </c>
      <c r="P55">
        <f t="shared" si="43"/>
        <v>0</v>
      </c>
      <c r="Q55">
        <f t="shared" si="43"/>
        <v>0</v>
      </c>
      <c r="R55">
        <f t="shared" si="43"/>
        <v>0</v>
      </c>
      <c r="S55">
        <f t="shared" si="43"/>
        <v>0</v>
      </c>
      <c r="T55">
        <f t="shared" si="43"/>
        <v>0</v>
      </c>
      <c r="U55">
        <f t="shared" si="43"/>
        <v>0</v>
      </c>
      <c r="V55">
        <f t="shared" si="43"/>
        <v>0</v>
      </c>
      <c r="W55">
        <f t="shared" si="43"/>
        <v>0</v>
      </c>
      <c r="X55">
        <f t="shared" si="43"/>
        <v>0</v>
      </c>
      <c r="Y55">
        <f t="shared" si="43"/>
        <v>0</v>
      </c>
      <c r="Z55">
        <f t="shared" si="44"/>
        <v>0</v>
      </c>
      <c r="AA55">
        <f t="shared" si="44"/>
        <v>0</v>
      </c>
      <c r="AB55">
        <f t="shared" si="44"/>
        <v>0</v>
      </c>
      <c r="AC55">
        <f t="shared" si="44"/>
        <v>0</v>
      </c>
      <c r="AD55">
        <f t="shared" si="44"/>
        <v>0</v>
      </c>
      <c r="AE55">
        <f t="shared" si="44"/>
        <v>0</v>
      </c>
      <c r="AF55">
        <f t="shared" si="44"/>
        <v>0</v>
      </c>
      <c r="AG55">
        <f t="shared" si="44"/>
        <v>0</v>
      </c>
      <c r="AH55">
        <f t="shared" si="44"/>
        <v>0</v>
      </c>
      <c r="AI55">
        <f t="shared" si="44"/>
        <v>0</v>
      </c>
      <c r="AJ55">
        <f t="shared" si="45"/>
        <v>0</v>
      </c>
      <c r="AK55">
        <f t="shared" si="45"/>
        <v>0</v>
      </c>
      <c r="AL55">
        <f t="shared" si="45"/>
        <v>0</v>
      </c>
      <c r="AM55">
        <f t="shared" si="45"/>
        <v>0</v>
      </c>
      <c r="AN55">
        <f t="shared" si="45"/>
        <v>0</v>
      </c>
      <c r="AO55">
        <f t="shared" si="45"/>
        <v>0</v>
      </c>
      <c r="AP55">
        <f t="shared" si="45"/>
        <v>0</v>
      </c>
      <c r="AQ55">
        <f t="shared" si="45"/>
        <v>0</v>
      </c>
      <c r="AR55">
        <f t="shared" si="45"/>
        <v>0</v>
      </c>
      <c r="AS55">
        <f t="shared" si="45"/>
        <v>0</v>
      </c>
      <c r="AT55">
        <f t="shared" si="46"/>
        <v>0</v>
      </c>
      <c r="AU55">
        <f t="shared" si="46"/>
        <v>0</v>
      </c>
      <c r="AV55">
        <f t="shared" si="46"/>
        <v>0</v>
      </c>
      <c r="AW55">
        <f t="shared" si="46"/>
        <v>0</v>
      </c>
      <c r="AX55">
        <f t="shared" si="46"/>
        <v>0</v>
      </c>
      <c r="AY55">
        <f t="shared" si="46"/>
        <v>0</v>
      </c>
      <c r="AZ55">
        <f t="shared" si="46"/>
        <v>0</v>
      </c>
      <c r="BA55">
        <f t="shared" si="46"/>
        <v>0</v>
      </c>
      <c r="BB55">
        <f t="shared" si="46"/>
        <v>0</v>
      </c>
      <c r="BC55">
        <f t="shared" si="46"/>
        <v>0</v>
      </c>
      <c r="BD55">
        <f t="shared" si="47"/>
        <v>0</v>
      </c>
      <c r="BE55">
        <f t="shared" si="47"/>
        <v>0</v>
      </c>
      <c r="BF55">
        <f t="shared" si="47"/>
        <v>0</v>
      </c>
      <c r="BG55">
        <f t="shared" si="47"/>
        <v>0</v>
      </c>
      <c r="BH55">
        <f t="shared" si="47"/>
        <v>0</v>
      </c>
      <c r="BI55">
        <f t="shared" si="47"/>
        <v>0</v>
      </c>
      <c r="BJ55">
        <f t="shared" si="47"/>
        <v>0</v>
      </c>
      <c r="BK55">
        <f t="shared" si="47"/>
        <v>0</v>
      </c>
      <c r="BL55">
        <f t="shared" si="47"/>
        <v>0</v>
      </c>
      <c r="BM55">
        <f t="shared" si="47"/>
        <v>0</v>
      </c>
      <c r="BN55">
        <f t="shared" si="48"/>
        <v>0</v>
      </c>
      <c r="BO55">
        <f t="shared" si="48"/>
        <v>0</v>
      </c>
      <c r="BP55">
        <f t="shared" si="48"/>
        <v>0</v>
      </c>
      <c r="BQ55">
        <f t="shared" si="48"/>
        <v>0</v>
      </c>
      <c r="BR55">
        <f t="shared" si="48"/>
        <v>0</v>
      </c>
      <c r="BS55">
        <f t="shared" si="48"/>
        <v>0</v>
      </c>
      <c r="BT55">
        <f t="shared" si="48"/>
        <v>0</v>
      </c>
      <c r="BU55">
        <f t="shared" si="48"/>
        <v>0</v>
      </c>
      <c r="BV55">
        <f t="shared" si="48"/>
        <v>0</v>
      </c>
      <c r="BW55">
        <f t="shared" si="48"/>
        <v>0</v>
      </c>
      <c r="BX55">
        <f t="shared" si="49"/>
        <v>0</v>
      </c>
      <c r="BY55">
        <f t="shared" si="49"/>
        <v>0</v>
      </c>
      <c r="BZ55">
        <f t="shared" si="49"/>
        <v>0</v>
      </c>
      <c r="CA55">
        <f t="shared" si="49"/>
        <v>0</v>
      </c>
      <c r="CB55">
        <f t="shared" si="49"/>
        <v>0</v>
      </c>
      <c r="CC55">
        <f t="shared" si="49"/>
        <v>0</v>
      </c>
      <c r="CD55">
        <f t="shared" si="49"/>
        <v>0</v>
      </c>
      <c r="CE55">
        <f t="shared" si="49"/>
        <v>0</v>
      </c>
      <c r="CF55">
        <f t="shared" si="49"/>
        <v>0</v>
      </c>
      <c r="CG55">
        <f t="shared" si="49"/>
        <v>0</v>
      </c>
      <c r="CH55">
        <f t="shared" si="50"/>
        <v>0</v>
      </c>
      <c r="CI55">
        <f t="shared" si="50"/>
        <v>0</v>
      </c>
      <c r="CJ55">
        <f t="shared" si="50"/>
        <v>0</v>
      </c>
      <c r="CK55">
        <f t="shared" si="50"/>
        <v>0</v>
      </c>
      <c r="CL55">
        <f t="shared" si="50"/>
        <v>0</v>
      </c>
      <c r="CM55">
        <f t="shared" si="50"/>
        <v>0</v>
      </c>
      <c r="CN55">
        <f t="shared" si="50"/>
        <v>0</v>
      </c>
      <c r="CO55">
        <f t="shared" si="50"/>
        <v>0</v>
      </c>
      <c r="CP55">
        <f t="shared" si="50"/>
        <v>0</v>
      </c>
      <c r="CQ55">
        <f t="shared" si="50"/>
        <v>0</v>
      </c>
      <c r="CR55">
        <f t="shared" si="51"/>
        <v>0</v>
      </c>
      <c r="CS55">
        <f t="shared" si="51"/>
        <v>0</v>
      </c>
      <c r="CT55">
        <f t="shared" si="51"/>
        <v>0</v>
      </c>
      <c r="CU55">
        <f t="shared" si="51"/>
        <v>0</v>
      </c>
      <c r="CV55">
        <f t="shared" si="51"/>
        <v>0</v>
      </c>
      <c r="CW55">
        <f t="shared" si="51"/>
        <v>0</v>
      </c>
      <c r="CX55">
        <f t="shared" si="51"/>
        <v>0</v>
      </c>
      <c r="CY55">
        <f t="shared" si="51"/>
        <v>0</v>
      </c>
      <c r="CZ55">
        <f t="shared" si="51"/>
        <v>0</v>
      </c>
      <c r="DA55">
        <f t="shared" si="51"/>
        <v>0</v>
      </c>
    </row>
    <row r="56" spans="3:105" ht="12.75">
      <c r="C56">
        <v>47</v>
      </c>
      <c r="D56">
        <f>IF($D$7=$A$21,Daten!E50,IF($D$7=$A$22,Daten!F50,IF($D$7=$A$23,Daten!I50,IF($D$7=$A$24,Daten!K50,IF($D$7=$A$25,Daten!L50,Daten!J50)))))</f>
        <v>0.8091927279211046</v>
      </c>
      <c r="F56">
        <f aca="true" t="shared" si="52" ref="F56:O65">IF(AND($D56&gt;F$7,$D56&lt;=F$8),1,0)</f>
        <v>1</v>
      </c>
      <c r="G56">
        <f t="shared" si="52"/>
        <v>0</v>
      </c>
      <c r="H56">
        <f t="shared" si="52"/>
        <v>0</v>
      </c>
      <c r="I56">
        <f t="shared" si="52"/>
        <v>0</v>
      </c>
      <c r="J56">
        <f t="shared" si="52"/>
        <v>0</v>
      </c>
      <c r="K56">
        <f t="shared" si="52"/>
        <v>0</v>
      </c>
      <c r="L56">
        <f t="shared" si="52"/>
        <v>0</v>
      </c>
      <c r="M56">
        <f t="shared" si="52"/>
        <v>0</v>
      </c>
      <c r="N56">
        <f t="shared" si="52"/>
        <v>0</v>
      </c>
      <c r="O56">
        <f t="shared" si="52"/>
        <v>0</v>
      </c>
      <c r="P56">
        <f aca="true" t="shared" si="53" ref="P56:Y65">IF(AND($D56&gt;P$7,$D56&lt;=P$8),1,0)</f>
        <v>0</v>
      </c>
      <c r="Q56">
        <f t="shared" si="53"/>
        <v>0</v>
      </c>
      <c r="R56">
        <f t="shared" si="53"/>
        <v>0</v>
      </c>
      <c r="S56">
        <f t="shared" si="53"/>
        <v>0</v>
      </c>
      <c r="T56">
        <f t="shared" si="53"/>
        <v>0</v>
      </c>
      <c r="U56">
        <f t="shared" si="53"/>
        <v>0</v>
      </c>
      <c r="V56">
        <f t="shared" si="53"/>
        <v>0</v>
      </c>
      <c r="W56">
        <f t="shared" si="53"/>
        <v>0</v>
      </c>
      <c r="X56">
        <f t="shared" si="53"/>
        <v>0</v>
      </c>
      <c r="Y56">
        <f t="shared" si="53"/>
        <v>0</v>
      </c>
      <c r="Z56">
        <f aca="true" t="shared" si="54" ref="Z56:AI65">IF(AND($D56&gt;Z$7,$D56&lt;=Z$8),1,0)</f>
        <v>0</v>
      </c>
      <c r="AA56">
        <f t="shared" si="54"/>
        <v>0</v>
      </c>
      <c r="AB56">
        <f t="shared" si="54"/>
        <v>0</v>
      </c>
      <c r="AC56">
        <f t="shared" si="54"/>
        <v>0</v>
      </c>
      <c r="AD56">
        <f t="shared" si="54"/>
        <v>0</v>
      </c>
      <c r="AE56">
        <f t="shared" si="54"/>
        <v>0</v>
      </c>
      <c r="AF56">
        <f t="shared" si="54"/>
        <v>0</v>
      </c>
      <c r="AG56">
        <f t="shared" si="54"/>
        <v>0</v>
      </c>
      <c r="AH56">
        <f t="shared" si="54"/>
        <v>0</v>
      </c>
      <c r="AI56">
        <f t="shared" si="54"/>
        <v>0</v>
      </c>
      <c r="AJ56">
        <f aca="true" t="shared" si="55" ref="AJ56:AS65">IF(AND($D56&gt;AJ$7,$D56&lt;=AJ$8),1,0)</f>
        <v>0</v>
      </c>
      <c r="AK56">
        <f t="shared" si="55"/>
        <v>0</v>
      </c>
      <c r="AL56">
        <f t="shared" si="55"/>
        <v>0</v>
      </c>
      <c r="AM56">
        <f t="shared" si="55"/>
        <v>0</v>
      </c>
      <c r="AN56">
        <f t="shared" si="55"/>
        <v>0</v>
      </c>
      <c r="AO56">
        <f t="shared" si="55"/>
        <v>0</v>
      </c>
      <c r="AP56">
        <f t="shared" si="55"/>
        <v>0</v>
      </c>
      <c r="AQ56">
        <f t="shared" si="55"/>
        <v>0</v>
      </c>
      <c r="AR56">
        <f t="shared" si="55"/>
        <v>0</v>
      </c>
      <c r="AS56">
        <f t="shared" si="55"/>
        <v>0</v>
      </c>
      <c r="AT56">
        <f aca="true" t="shared" si="56" ref="AT56:BC65">IF(AND($D56&gt;AT$7,$D56&lt;=AT$8),1,0)</f>
        <v>0</v>
      </c>
      <c r="AU56">
        <f t="shared" si="56"/>
        <v>0</v>
      </c>
      <c r="AV56">
        <f t="shared" si="56"/>
        <v>0</v>
      </c>
      <c r="AW56">
        <f t="shared" si="56"/>
        <v>0</v>
      </c>
      <c r="AX56">
        <f t="shared" si="56"/>
        <v>0</v>
      </c>
      <c r="AY56">
        <f t="shared" si="56"/>
        <v>0</v>
      </c>
      <c r="AZ56">
        <f t="shared" si="56"/>
        <v>0</v>
      </c>
      <c r="BA56">
        <f t="shared" si="56"/>
        <v>0</v>
      </c>
      <c r="BB56">
        <f t="shared" si="56"/>
        <v>0</v>
      </c>
      <c r="BC56">
        <f t="shared" si="56"/>
        <v>0</v>
      </c>
      <c r="BD56">
        <f aca="true" t="shared" si="57" ref="BD56:BM65">IF(AND($D56&gt;BD$7,$D56&lt;=BD$8),1,0)</f>
        <v>0</v>
      </c>
      <c r="BE56">
        <f t="shared" si="57"/>
        <v>0</v>
      </c>
      <c r="BF56">
        <f t="shared" si="57"/>
        <v>0</v>
      </c>
      <c r="BG56">
        <f t="shared" si="57"/>
        <v>0</v>
      </c>
      <c r="BH56">
        <f t="shared" si="57"/>
        <v>0</v>
      </c>
      <c r="BI56">
        <f t="shared" si="57"/>
        <v>0</v>
      </c>
      <c r="BJ56">
        <f t="shared" si="57"/>
        <v>0</v>
      </c>
      <c r="BK56">
        <f t="shared" si="57"/>
        <v>0</v>
      </c>
      <c r="BL56">
        <f t="shared" si="57"/>
        <v>0</v>
      </c>
      <c r="BM56">
        <f t="shared" si="57"/>
        <v>0</v>
      </c>
      <c r="BN56">
        <f aca="true" t="shared" si="58" ref="BN56:BW65">IF(AND($D56&gt;BN$7,$D56&lt;=BN$8),1,0)</f>
        <v>0</v>
      </c>
      <c r="BO56">
        <f t="shared" si="58"/>
        <v>0</v>
      </c>
      <c r="BP56">
        <f t="shared" si="58"/>
        <v>0</v>
      </c>
      <c r="BQ56">
        <f t="shared" si="58"/>
        <v>0</v>
      </c>
      <c r="BR56">
        <f t="shared" si="58"/>
        <v>0</v>
      </c>
      <c r="BS56">
        <f t="shared" si="58"/>
        <v>0</v>
      </c>
      <c r="BT56">
        <f t="shared" si="58"/>
        <v>0</v>
      </c>
      <c r="BU56">
        <f t="shared" si="58"/>
        <v>0</v>
      </c>
      <c r="BV56">
        <f t="shared" si="58"/>
        <v>0</v>
      </c>
      <c r="BW56">
        <f t="shared" si="58"/>
        <v>0</v>
      </c>
      <c r="BX56">
        <f aca="true" t="shared" si="59" ref="BX56:CG65">IF(AND($D56&gt;BX$7,$D56&lt;=BX$8),1,0)</f>
        <v>0</v>
      </c>
      <c r="BY56">
        <f t="shared" si="59"/>
        <v>0</v>
      </c>
      <c r="BZ56">
        <f t="shared" si="59"/>
        <v>0</v>
      </c>
      <c r="CA56">
        <f t="shared" si="59"/>
        <v>0</v>
      </c>
      <c r="CB56">
        <f t="shared" si="59"/>
        <v>0</v>
      </c>
      <c r="CC56">
        <f t="shared" si="59"/>
        <v>0</v>
      </c>
      <c r="CD56">
        <f t="shared" si="59"/>
        <v>0</v>
      </c>
      <c r="CE56">
        <f t="shared" si="59"/>
        <v>0</v>
      </c>
      <c r="CF56">
        <f t="shared" si="59"/>
        <v>0</v>
      </c>
      <c r="CG56">
        <f t="shared" si="59"/>
        <v>0</v>
      </c>
      <c r="CH56">
        <f aca="true" t="shared" si="60" ref="CH56:CQ65">IF(AND($D56&gt;CH$7,$D56&lt;=CH$8),1,0)</f>
        <v>0</v>
      </c>
      <c r="CI56">
        <f t="shared" si="60"/>
        <v>0</v>
      </c>
      <c r="CJ56">
        <f t="shared" si="60"/>
        <v>0</v>
      </c>
      <c r="CK56">
        <f t="shared" si="60"/>
        <v>0</v>
      </c>
      <c r="CL56">
        <f t="shared" si="60"/>
        <v>0</v>
      </c>
      <c r="CM56">
        <f t="shared" si="60"/>
        <v>0</v>
      </c>
      <c r="CN56">
        <f t="shared" si="60"/>
        <v>0</v>
      </c>
      <c r="CO56">
        <f t="shared" si="60"/>
        <v>0</v>
      </c>
      <c r="CP56">
        <f t="shared" si="60"/>
        <v>0</v>
      </c>
      <c r="CQ56">
        <f t="shared" si="60"/>
        <v>0</v>
      </c>
      <c r="CR56">
        <f aca="true" t="shared" si="61" ref="CR56:DA65">IF(AND($D56&gt;CR$7,$D56&lt;=CR$8),1,0)</f>
        <v>0</v>
      </c>
      <c r="CS56">
        <f t="shared" si="61"/>
        <v>0</v>
      </c>
      <c r="CT56">
        <f t="shared" si="61"/>
        <v>0</v>
      </c>
      <c r="CU56">
        <f t="shared" si="61"/>
        <v>0</v>
      </c>
      <c r="CV56">
        <f t="shared" si="61"/>
        <v>0</v>
      </c>
      <c r="CW56">
        <f t="shared" si="61"/>
        <v>0</v>
      </c>
      <c r="CX56">
        <f t="shared" si="61"/>
        <v>0</v>
      </c>
      <c r="CY56">
        <f t="shared" si="61"/>
        <v>0</v>
      </c>
      <c r="CZ56">
        <f t="shared" si="61"/>
        <v>0</v>
      </c>
      <c r="DA56">
        <f t="shared" si="61"/>
        <v>0</v>
      </c>
    </row>
    <row r="57" spans="3:105" ht="12.75">
      <c r="C57">
        <v>48</v>
      </c>
      <c r="D57">
        <f>IF($D$7=$A$21,Daten!E51,IF($D$7=$A$22,Daten!F51,IF($D$7=$A$23,Daten!I51,IF($D$7=$A$24,Daten!K51,IF($D$7=$A$25,Daten!L51,Daten!J51)))))</f>
        <v>5.352283669263646</v>
      </c>
      <c r="F57">
        <f t="shared" si="52"/>
        <v>0</v>
      </c>
      <c r="G57">
        <f t="shared" si="52"/>
        <v>0</v>
      </c>
      <c r="H57">
        <f t="shared" si="52"/>
        <v>1</v>
      </c>
      <c r="I57">
        <f t="shared" si="52"/>
        <v>0</v>
      </c>
      <c r="J57">
        <f t="shared" si="52"/>
        <v>0</v>
      </c>
      <c r="K57">
        <f t="shared" si="52"/>
        <v>0</v>
      </c>
      <c r="L57">
        <f t="shared" si="52"/>
        <v>0</v>
      </c>
      <c r="M57">
        <f t="shared" si="52"/>
        <v>0</v>
      </c>
      <c r="N57">
        <f t="shared" si="52"/>
        <v>0</v>
      </c>
      <c r="O57">
        <f t="shared" si="52"/>
        <v>0</v>
      </c>
      <c r="P57">
        <f t="shared" si="53"/>
        <v>0</v>
      </c>
      <c r="Q57">
        <f t="shared" si="53"/>
        <v>0</v>
      </c>
      <c r="R57">
        <f t="shared" si="53"/>
        <v>0</v>
      </c>
      <c r="S57">
        <f t="shared" si="53"/>
        <v>0</v>
      </c>
      <c r="T57">
        <f t="shared" si="53"/>
        <v>0</v>
      </c>
      <c r="U57">
        <f t="shared" si="53"/>
        <v>0</v>
      </c>
      <c r="V57">
        <f t="shared" si="53"/>
        <v>0</v>
      </c>
      <c r="W57">
        <f t="shared" si="53"/>
        <v>0</v>
      </c>
      <c r="X57">
        <f t="shared" si="53"/>
        <v>0</v>
      </c>
      <c r="Y57">
        <f t="shared" si="53"/>
        <v>0</v>
      </c>
      <c r="Z57">
        <f t="shared" si="54"/>
        <v>0</v>
      </c>
      <c r="AA57">
        <f t="shared" si="54"/>
        <v>0</v>
      </c>
      <c r="AB57">
        <f t="shared" si="54"/>
        <v>0</v>
      </c>
      <c r="AC57">
        <f t="shared" si="54"/>
        <v>0</v>
      </c>
      <c r="AD57">
        <f t="shared" si="54"/>
        <v>0</v>
      </c>
      <c r="AE57">
        <f t="shared" si="54"/>
        <v>0</v>
      </c>
      <c r="AF57">
        <f t="shared" si="54"/>
        <v>0</v>
      </c>
      <c r="AG57">
        <f t="shared" si="54"/>
        <v>0</v>
      </c>
      <c r="AH57">
        <f t="shared" si="54"/>
        <v>0</v>
      </c>
      <c r="AI57">
        <f t="shared" si="54"/>
        <v>0</v>
      </c>
      <c r="AJ57">
        <f t="shared" si="55"/>
        <v>0</v>
      </c>
      <c r="AK57">
        <f t="shared" si="55"/>
        <v>0</v>
      </c>
      <c r="AL57">
        <f t="shared" si="55"/>
        <v>0</v>
      </c>
      <c r="AM57">
        <f t="shared" si="55"/>
        <v>0</v>
      </c>
      <c r="AN57">
        <f t="shared" si="55"/>
        <v>0</v>
      </c>
      <c r="AO57">
        <f t="shared" si="55"/>
        <v>0</v>
      </c>
      <c r="AP57">
        <f t="shared" si="55"/>
        <v>0</v>
      </c>
      <c r="AQ57">
        <f t="shared" si="55"/>
        <v>0</v>
      </c>
      <c r="AR57">
        <f t="shared" si="55"/>
        <v>0</v>
      </c>
      <c r="AS57">
        <f t="shared" si="55"/>
        <v>0</v>
      </c>
      <c r="AT57">
        <f t="shared" si="56"/>
        <v>0</v>
      </c>
      <c r="AU57">
        <f t="shared" si="56"/>
        <v>0</v>
      </c>
      <c r="AV57">
        <f t="shared" si="56"/>
        <v>0</v>
      </c>
      <c r="AW57">
        <f t="shared" si="56"/>
        <v>0</v>
      </c>
      <c r="AX57">
        <f t="shared" si="56"/>
        <v>0</v>
      </c>
      <c r="AY57">
        <f t="shared" si="56"/>
        <v>0</v>
      </c>
      <c r="AZ57">
        <f t="shared" si="56"/>
        <v>0</v>
      </c>
      <c r="BA57">
        <f t="shared" si="56"/>
        <v>0</v>
      </c>
      <c r="BB57">
        <f t="shared" si="56"/>
        <v>0</v>
      </c>
      <c r="BC57">
        <f t="shared" si="56"/>
        <v>0</v>
      </c>
      <c r="BD57">
        <f t="shared" si="57"/>
        <v>0</v>
      </c>
      <c r="BE57">
        <f t="shared" si="57"/>
        <v>0</v>
      </c>
      <c r="BF57">
        <f t="shared" si="57"/>
        <v>0</v>
      </c>
      <c r="BG57">
        <f t="shared" si="57"/>
        <v>0</v>
      </c>
      <c r="BH57">
        <f t="shared" si="57"/>
        <v>0</v>
      </c>
      <c r="BI57">
        <f t="shared" si="57"/>
        <v>0</v>
      </c>
      <c r="BJ57">
        <f t="shared" si="57"/>
        <v>0</v>
      </c>
      <c r="BK57">
        <f t="shared" si="57"/>
        <v>0</v>
      </c>
      <c r="BL57">
        <f t="shared" si="57"/>
        <v>0</v>
      </c>
      <c r="BM57">
        <f t="shared" si="57"/>
        <v>0</v>
      </c>
      <c r="BN57">
        <f t="shared" si="58"/>
        <v>0</v>
      </c>
      <c r="BO57">
        <f t="shared" si="58"/>
        <v>0</v>
      </c>
      <c r="BP57">
        <f t="shared" si="58"/>
        <v>0</v>
      </c>
      <c r="BQ57">
        <f t="shared" si="58"/>
        <v>0</v>
      </c>
      <c r="BR57">
        <f t="shared" si="58"/>
        <v>0</v>
      </c>
      <c r="BS57">
        <f t="shared" si="58"/>
        <v>0</v>
      </c>
      <c r="BT57">
        <f t="shared" si="58"/>
        <v>0</v>
      </c>
      <c r="BU57">
        <f t="shared" si="58"/>
        <v>0</v>
      </c>
      <c r="BV57">
        <f t="shared" si="58"/>
        <v>0</v>
      </c>
      <c r="BW57">
        <f t="shared" si="58"/>
        <v>0</v>
      </c>
      <c r="BX57">
        <f t="shared" si="59"/>
        <v>0</v>
      </c>
      <c r="BY57">
        <f t="shared" si="59"/>
        <v>0</v>
      </c>
      <c r="BZ57">
        <f t="shared" si="59"/>
        <v>0</v>
      </c>
      <c r="CA57">
        <f t="shared" si="59"/>
        <v>0</v>
      </c>
      <c r="CB57">
        <f t="shared" si="59"/>
        <v>0</v>
      </c>
      <c r="CC57">
        <f t="shared" si="59"/>
        <v>0</v>
      </c>
      <c r="CD57">
        <f t="shared" si="59"/>
        <v>0</v>
      </c>
      <c r="CE57">
        <f t="shared" si="59"/>
        <v>0</v>
      </c>
      <c r="CF57">
        <f t="shared" si="59"/>
        <v>0</v>
      </c>
      <c r="CG57">
        <f t="shared" si="59"/>
        <v>0</v>
      </c>
      <c r="CH57">
        <f t="shared" si="60"/>
        <v>0</v>
      </c>
      <c r="CI57">
        <f t="shared" si="60"/>
        <v>0</v>
      </c>
      <c r="CJ57">
        <f t="shared" si="60"/>
        <v>0</v>
      </c>
      <c r="CK57">
        <f t="shared" si="60"/>
        <v>0</v>
      </c>
      <c r="CL57">
        <f t="shared" si="60"/>
        <v>0</v>
      </c>
      <c r="CM57">
        <f t="shared" si="60"/>
        <v>0</v>
      </c>
      <c r="CN57">
        <f t="shared" si="60"/>
        <v>0</v>
      </c>
      <c r="CO57">
        <f t="shared" si="60"/>
        <v>0</v>
      </c>
      <c r="CP57">
        <f t="shared" si="60"/>
        <v>0</v>
      </c>
      <c r="CQ57">
        <f t="shared" si="60"/>
        <v>0</v>
      </c>
      <c r="CR57">
        <f t="shared" si="61"/>
        <v>0</v>
      </c>
      <c r="CS57">
        <f t="shared" si="61"/>
        <v>0</v>
      </c>
      <c r="CT57">
        <f t="shared" si="61"/>
        <v>0</v>
      </c>
      <c r="CU57">
        <f t="shared" si="61"/>
        <v>0</v>
      </c>
      <c r="CV57">
        <f t="shared" si="61"/>
        <v>0</v>
      </c>
      <c r="CW57">
        <f t="shared" si="61"/>
        <v>0</v>
      </c>
      <c r="CX57">
        <f t="shared" si="61"/>
        <v>0</v>
      </c>
      <c r="CY57">
        <f t="shared" si="61"/>
        <v>0</v>
      </c>
      <c r="CZ57">
        <f t="shared" si="61"/>
        <v>0</v>
      </c>
      <c r="DA57">
        <f t="shared" si="61"/>
        <v>0</v>
      </c>
    </row>
    <row r="58" spans="3:105" ht="12.75">
      <c r="C58">
        <v>49</v>
      </c>
      <c r="D58">
        <f>IF($D$7=$A$21,Daten!E52,IF($D$7=$A$22,Daten!F52,IF($D$7=$A$23,Daten!I52,IF($D$7=$A$24,Daten!K52,IF($D$7=$A$25,Daten!L52,Daten!J52)))))</f>
        <v>0.718908205391683</v>
      </c>
      <c r="F58">
        <f t="shared" si="52"/>
        <v>1</v>
      </c>
      <c r="G58">
        <f t="shared" si="52"/>
        <v>0</v>
      </c>
      <c r="H58">
        <f t="shared" si="52"/>
        <v>0</v>
      </c>
      <c r="I58">
        <f t="shared" si="52"/>
        <v>0</v>
      </c>
      <c r="J58">
        <f t="shared" si="52"/>
        <v>0</v>
      </c>
      <c r="K58">
        <f t="shared" si="52"/>
        <v>0</v>
      </c>
      <c r="L58">
        <f t="shared" si="52"/>
        <v>0</v>
      </c>
      <c r="M58">
        <f t="shared" si="52"/>
        <v>0</v>
      </c>
      <c r="N58">
        <f t="shared" si="52"/>
        <v>0</v>
      </c>
      <c r="O58">
        <f t="shared" si="52"/>
        <v>0</v>
      </c>
      <c r="P58">
        <f t="shared" si="53"/>
        <v>0</v>
      </c>
      <c r="Q58">
        <f t="shared" si="53"/>
        <v>0</v>
      </c>
      <c r="R58">
        <f t="shared" si="53"/>
        <v>0</v>
      </c>
      <c r="S58">
        <f t="shared" si="53"/>
        <v>0</v>
      </c>
      <c r="T58">
        <f t="shared" si="53"/>
        <v>0</v>
      </c>
      <c r="U58">
        <f t="shared" si="53"/>
        <v>0</v>
      </c>
      <c r="V58">
        <f t="shared" si="53"/>
        <v>0</v>
      </c>
      <c r="W58">
        <f t="shared" si="53"/>
        <v>0</v>
      </c>
      <c r="X58">
        <f t="shared" si="53"/>
        <v>0</v>
      </c>
      <c r="Y58">
        <f t="shared" si="53"/>
        <v>0</v>
      </c>
      <c r="Z58">
        <f t="shared" si="54"/>
        <v>0</v>
      </c>
      <c r="AA58">
        <f t="shared" si="54"/>
        <v>0</v>
      </c>
      <c r="AB58">
        <f t="shared" si="54"/>
        <v>0</v>
      </c>
      <c r="AC58">
        <f t="shared" si="54"/>
        <v>0</v>
      </c>
      <c r="AD58">
        <f t="shared" si="54"/>
        <v>0</v>
      </c>
      <c r="AE58">
        <f t="shared" si="54"/>
        <v>0</v>
      </c>
      <c r="AF58">
        <f t="shared" si="54"/>
        <v>0</v>
      </c>
      <c r="AG58">
        <f t="shared" si="54"/>
        <v>0</v>
      </c>
      <c r="AH58">
        <f t="shared" si="54"/>
        <v>0</v>
      </c>
      <c r="AI58">
        <f t="shared" si="54"/>
        <v>0</v>
      </c>
      <c r="AJ58">
        <f t="shared" si="55"/>
        <v>0</v>
      </c>
      <c r="AK58">
        <f t="shared" si="55"/>
        <v>0</v>
      </c>
      <c r="AL58">
        <f t="shared" si="55"/>
        <v>0</v>
      </c>
      <c r="AM58">
        <f t="shared" si="55"/>
        <v>0</v>
      </c>
      <c r="AN58">
        <f t="shared" si="55"/>
        <v>0</v>
      </c>
      <c r="AO58">
        <f t="shared" si="55"/>
        <v>0</v>
      </c>
      <c r="AP58">
        <f t="shared" si="55"/>
        <v>0</v>
      </c>
      <c r="AQ58">
        <f t="shared" si="55"/>
        <v>0</v>
      </c>
      <c r="AR58">
        <f t="shared" si="55"/>
        <v>0</v>
      </c>
      <c r="AS58">
        <f t="shared" si="55"/>
        <v>0</v>
      </c>
      <c r="AT58">
        <f t="shared" si="56"/>
        <v>0</v>
      </c>
      <c r="AU58">
        <f t="shared" si="56"/>
        <v>0</v>
      </c>
      <c r="AV58">
        <f t="shared" si="56"/>
        <v>0</v>
      </c>
      <c r="AW58">
        <f t="shared" si="56"/>
        <v>0</v>
      </c>
      <c r="AX58">
        <f t="shared" si="56"/>
        <v>0</v>
      </c>
      <c r="AY58">
        <f t="shared" si="56"/>
        <v>0</v>
      </c>
      <c r="AZ58">
        <f t="shared" si="56"/>
        <v>0</v>
      </c>
      <c r="BA58">
        <f t="shared" si="56"/>
        <v>0</v>
      </c>
      <c r="BB58">
        <f t="shared" si="56"/>
        <v>0</v>
      </c>
      <c r="BC58">
        <f t="shared" si="56"/>
        <v>0</v>
      </c>
      <c r="BD58">
        <f t="shared" si="57"/>
        <v>0</v>
      </c>
      <c r="BE58">
        <f t="shared" si="57"/>
        <v>0</v>
      </c>
      <c r="BF58">
        <f t="shared" si="57"/>
        <v>0</v>
      </c>
      <c r="BG58">
        <f t="shared" si="57"/>
        <v>0</v>
      </c>
      <c r="BH58">
        <f t="shared" si="57"/>
        <v>0</v>
      </c>
      <c r="BI58">
        <f t="shared" si="57"/>
        <v>0</v>
      </c>
      <c r="BJ58">
        <f t="shared" si="57"/>
        <v>0</v>
      </c>
      <c r="BK58">
        <f t="shared" si="57"/>
        <v>0</v>
      </c>
      <c r="BL58">
        <f t="shared" si="57"/>
        <v>0</v>
      </c>
      <c r="BM58">
        <f t="shared" si="57"/>
        <v>0</v>
      </c>
      <c r="BN58">
        <f t="shared" si="58"/>
        <v>0</v>
      </c>
      <c r="BO58">
        <f t="shared" si="58"/>
        <v>0</v>
      </c>
      <c r="BP58">
        <f t="shared" si="58"/>
        <v>0</v>
      </c>
      <c r="BQ58">
        <f t="shared" si="58"/>
        <v>0</v>
      </c>
      <c r="BR58">
        <f t="shared" si="58"/>
        <v>0</v>
      </c>
      <c r="BS58">
        <f t="shared" si="58"/>
        <v>0</v>
      </c>
      <c r="BT58">
        <f t="shared" si="58"/>
        <v>0</v>
      </c>
      <c r="BU58">
        <f t="shared" si="58"/>
        <v>0</v>
      </c>
      <c r="BV58">
        <f t="shared" si="58"/>
        <v>0</v>
      </c>
      <c r="BW58">
        <f t="shared" si="58"/>
        <v>0</v>
      </c>
      <c r="BX58">
        <f t="shared" si="59"/>
        <v>0</v>
      </c>
      <c r="BY58">
        <f t="shared" si="59"/>
        <v>0</v>
      </c>
      <c r="BZ58">
        <f t="shared" si="59"/>
        <v>0</v>
      </c>
      <c r="CA58">
        <f t="shared" si="59"/>
        <v>0</v>
      </c>
      <c r="CB58">
        <f t="shared" si="59"/>
        <v>0</v>
      </c>
      <c r="CC58">
        <f t="shared" si="59"/>
        <v>0</v>
      </c>
      <c r="CD58">
        <f t="shared" si="59"/>
        <v>0</v>
      </c>
      <c r="CE58">
        <f t="shared" si="59"/>
        <v>0</v>
      </c>
      <c r="CF58">
        <f t="shared" si="59"/>
        <v>0</v>
      </c>
      <c r="CG58">
        <f t="shared" si="59"/>
        <v>0</v>
      </c>
      <c r="CH58">
        <f t="shared" si="60"/>
        <v>0</v>
      </c>
      <c r="CI58">
        <f t="shared" si="60"/>
        <v>0</v>
      </c>
      <c r="CJ58">
        <f t="shared" si="60"/>
        <v>0</v>
      </c>
      <c r="CK58">
        <f t="shared" si="60"/>
        <v>0</v>
      </c>
      <c r="CL58">
        <f t="shared" si="60"/>
        <v>0</v>
      </c>
      <c r="CM58">
        <f t="shared" si="60"/>
        <v>0</v>
      </c>
      <c r="CN58">
        <f t="shared" si="60"/>
        <v>0</v>
      </c>
      <c r="CO58">
        <f t="shared" si="60"/>
        <v>0</v>
      </c>
      <c r="CP58">
        <f t="shared" si="60"/>
        <v>0</v>
      </c>
      <c r="CQ58">
        <f t="shared" si="60"/>
        <v>0</v>
      </c>
      <c r="CR58">
        <f t="shared" si="61"/>
        <v>0</v>
      </c>
      <c r="CS58">
        <f t="shared" si="61"/>
        <v>0</v>
      </c>
      <c r="CT58">
        <f t="shared" si="61"/>
        <v>0</v>
      </c>
      <c r="CU58">
        <f t="shared" si="61"/>
        <v>0</v>
      </c>
      <c r="CV58">
        <f t="shared" si="61"/>
        <v>0</v>
      </c>
      <c r="CW58">
        <f t="shared" si="61"/>
        <v>0</v>
      </c>
      <c r="CX58">
        <f t="shared" si="61"/>
        <v>0</v>
      </c>
      <c r="CY58">
        <f t="shared" si="61"/>
        <v>0</v>
      </c>
      <c r="CZ58">
        <f t="shared" si="61"/>
        <v>0</v>
      </c>
      <c r="DA58">
        <f t="shared" si="61"/>
        <v>0</v>
      </c>
    </row>
    <row r="59" spans="3:105" ht="12.75">
      <c r="C59">
        <v>50</v>
      </c>
      <c r="D59">
        <f>IF($D$7=$A$21,Daten!E53,IF($D$7=$A$22,Daten!F53,IF($D$7=$A$23,Daten!I53,IF($D$7=$A$24,Daten!K53,IF($D$7=$A$25,Daten!L53,Daten!J53)))))</f>
        <v>1.8412604909412313</v>
      </c>
      <c r="F59">
        <f t="shared" si="52"/>
        <v>1</v>
      </c>
      <c r="G59">
        <f t="shared" si="52"/>
        <v>0</v>
      </c>
      <c r="H59">
        <f t="shared" si="52"/>
        <v>0</v>
      </c>
      <c r="I59">
        <f t="shared" si="52"/>
        <v>0</v>
      </c>
      <c r="J59">
        <f t="shared" si="52"/>
        <v>0</v>
      </c>
      <c r="K59">
        <f t="shared" si="52"/>
        <v>0</v>
      </c>
      <c r="L59">
        <f t="shared" si="52"/>
        <v>0</v>
      </c>
      <c r="M59">
        <f t="shared" si="52"/>
        <v>0</v>
      </c>
      <c r="N59">
        <f t="shared" si="52"/>
        <v>0</v>
      </c>
      <c r="O59">
        <f t="shared" si="52"/>
        <v>0</v>
      </c>
      <c r="P59">
        <f t="shared" si="53"/>
        <v>0</v>
      </c>
      <c r="Q59">
        <f t="shared" si="53"/>
        <v>0</v>
      </c>
      <c r="R59">
        <f t="shared" si="53"/>
        <v>0</v>
      </c>
      <c r="S59">
        <f t="shared" si="53"/>
        <v>0</v>
      </c>
      <c r="T59">
        <f t="shared" si="53"/>
        <v>0</v>
      </c>
      <c r="U59">
        <f t="shared" si="53"/>
        <v>0</v>
      </c>
      <c r="V59">
        <f t="shared" si="53"/>
        <v>0</v>
      </c>
      <c r="W59">
        <f t="shared" si="53"/>
        <v>0</v>
      </c>
      <c r="X59">
        <f t="shared" si="53"/>
        <v>0</v>
      </c>
      <c r="Y59">
        <f t="shared" si="53"/>
        <v>0</v>
      </c>
      <c r="Z59">
        <f t="shared" si="54"/>
        <v>0</v>
      </c>
      <c r="AA59">
        <f t="shared" si="54"/>
        <v>0</v>
      </c>
      <c r="AB59">
        <f t="shared" si="54"/>
        <v>0</v>
      </c>
      <c r="AC59">
        <f t="shared" si="54"/>
        <v>0</v>
      </c>
      <c r="AD59">
        <f t="shared" si="54"/>
        <v>0</v>
      </c>
      <c r="AE59">
        <f t="shared" si="54"/>
        <v>0</v>
      </c>
      <c r="AF59">
        <f t="shared" si="54"/>
        <v>0</v>
      </c>
      <c r="AG59">
        <f t="shared" si="54"/>
        <v>0</v>
      </c>
      <c r="AH59">
        <f t="shared" si="54"/>
        <v>0</v>
      </c>
      <c r="AI59">
        <f t="shared" si="54"/>
        <v>0</v>
      </c>
      <c r="AJ59">
        <f t="shared" si="55"/>
        <v>0</v>
      </c>
      <c r="AK59">
        <f t="shared" si="55"/>
        <v>0</v>
      </c>
      <c r="AL59">
        <f t="shared" si="55"/>
        <v>0</v>
      </c>
      <c r="AM59">
        <f t="shared" si="55"/>
        <v>0</v>
      </c>
      <c r="AN59">
        <f t="shared" si="55"/>
        <v>0</v>
      </c>
      <c r="AO59">
        <f t="shared" si="55"/>
        <v>0</v>
      </c>
      <c r="AP59">
        <f t="shared" si="55"/>
        <v>0</v>
      </c>
      <c r="AQ59">
        <f t="shared" si="55"/>
        <v>0</v>
      </c>
      <c r="AR59">
        <f t="shared" si="55"/>
        <v>0</v>
      </c>
      <c r="AS59">
        <f t="shared" si="55"/>
        <v>0</v>
      </c>
      <c r="AT59">
        <f t="shared" si="56"/>
        <v>0</v>
      </c>
      <c r="AU59">
        <f t="shared" si="56"/>
        <v>0</v>
      </c>
      <c r="AV59">
        <f t="shared" si="56"/>
        <v>0</v>
      </c>
      <c r="AW59">
        <f t="shared" si="56"/>
        <v>0</v>
      </c>
      <c r="AX59">
        <f t="shared" si="56"/>
        <v>0</v>
      </c>
      <c r="AY59">
        <f t="shared" si="56"/>
        <v>0</v>
      </c>
      <c r="AZ59">
        <f t="shared" si="56"/>
        <v>0</v>
      </c>
      <c r="BA59">
        <f t="shared" si="56"/>
        <v>0</v>
      </c>
      <c r="BB59">
        <f t="shared" si="56"/>
        <v>0</v>
      </c>
      <c r="BC59">
        <f t="shared" si="56"/>
        <v>0</v>
      </c>
      <c r="BD59">
        <f t="shared" si="57"/>
        <v>0</v>
      </c>
      <c r="BE59">
        <f t="shared" si="57"/>
        <v>0</v>
      </c>
      <c r="BF59">
        <f t="shared" si="57"/>
        <v>0</v>
      </c>
      <c r="BG59">
        <f t="shared" si="57"/>
        <v>0</v>
      </c>
      <c r="BH59">
        <f t="shared" si="57"/>
        <v>0</v>
      </c>
      <c r="BI59">
        <f t="shared" si="57"/>
        <v>0</v>
      </c>
      <c r="BJ59">
        <f t="shared" si="57"/>
        <v>0</v>
      </c>
      <c r="BK59">
        <f t="shared" si="57"/>
        <v>0</v>
      </c>
      <c r="BL59">
        <f t="shared" si="57"/>
        <v>0</v>
      </c>
      <c r="BM59">
        <f t="shared" si="57"/>
        <v>0</v>
      </c>
      <c r="BN59">
        <f t="shared" si="58"/>
        <v>0</v>
      </c>
      <c r="BO59">
        <f t="shared" si="58"/>
        <v>0</v>
      </c>
      <c r="BP59">
        <f t="shared" si="58"/>
        <v>0</v>
      </c>
      <c r="BQ59">
        <f t="shared" si="58"/>
        <v>0</v>
      </c>
      <c r="BR59">
        <f t="shared" si="58"/>
        <v>0</v>
      </c>
      <c r="BS59">
        <f t="shared" si="58"/>
        <v>0</v>
      </c>
      <c r="BT59">
        <f t="shared" si="58"/>
        <v>0</v>
      </c>
      <c r="BU59">
        <f t="shared" si="58"/>
        <v>0</v>
      </c>
      <c r="BV59">
        <f t="shared" si="58"/>
        <v>0</v>
      </c>
      <c r="BW59">
        <f t="shared" si="58"/>
        <v>0</v>
      </c>
      <c r="BX59">
        <f t="shared" si="59"/>
        <v>0</v>
      </c>
      <c r="BY59">
        <f t="shared" si="59"/>
        <v>0</v>
      </c>
      <c r="BZ59">
        <f t="shared" si="59"/>
        <v>0</v>
      </c>
      <c r="CA59">
        <f t="shared" si="59"/>
        <v>0</v>
      </c>
      <c r="CB59">
        <f t="shared" si="59"/>
        <v>0</v>
      </c>
      <c r="CC59">
        <f t="shared" si="59"/>
        <v>0</v>
      </c>
      <c r="CD59">
        <f t="shared" si="59"/>
        <v>0</v>
      </c>
      <c r="CE59">
        <f t="shared" si="59"/>
        <v>0</v>
      </c>
      <c r="CF59">
        <f t="shared" si="59"/>
        <v>0</v>
      </c>
      <c r="CG59">
        <f t="shared" si="59"/>
        <v>0</v>
      </c>
      <c r="CH59">
        <f t="shared" si="60"/>
        <v>0</v>
      </c>
      <c r="CI59">
        <f t="shared" si="60"/>
        <v>0</v>
      </c>
      <c r="CJ59">
        <f t="shared" si="60"/>
        <v>0</v>
      </c>
      <c r="CK59">
        <f t="shared" si="60"/>
        <v>0</v>
      </c>
      <c r="CL59">
        <f t="shared" si="60"/>
        <v>0</v>
      </c>
      <c r="CM59">
        <f t="shared" si="60"/>
        <v>0</v>
      </c>
      <c r="CN59">
        <f t="shared" si="60"/>
        <v>0</v>
      </c>
      <c r="CO59">
        <f t="shared" si="60"/>
        <v>0</v>
      </c>
      <c r="CP59">
        <f t="shared" si="60"/>
        <v>0</v>
      </c>
      <c r="CQ59">
        <f t="shared" si="60"/>
        <v>0</v>
      </c>
      <c r="CR59">
        <f t="shared" si="61"/>
        <v>0</v>
      </c>
      <c r="CS59">
        <f t="shared" si="61"/>
        <v>0</v>
      </c>
      <c r="CT59">
        <f t="shared" si="61"/>
        <v>0</v>
      </c>
      <c r="CU59">
        <f t="shared" si="61"/>
        <v>0</v>
      </c>
      <c r="CV59">
        <f t="shared" si="61"/>
        <v>0</v>
      </c>
      <c r="CW59">
        <f t="shared" si="61"/>
        <v>0</v>
      </c>
      <c r="CX59">
        <f t="shared" si="61"/>
        <v>0</v>
      </c>
      <c r="CY59">
        <f t="shared" si="61"/>
        <v>0</v>
      </c>
      <c r="CZ59">
        <f t="shared" si="61"/>
        <v>0</v>
      </c>
      <c r="DA59">
        <f t="shared" si="61"/>
        <v>0</v>
      </c>
    </row>
    <row r="60" spans="3:105" ht="12.75">
      <c r="C60">
        <v>51</v>
      </c>
      <c r="D60">
        <f>IF($D$7=$A$21,Daten!E54,IF($D$7=$A$22,Daten!F54,IF($D$7=$A$23,Daten!I54,IF($D$7=$A$24,Daten!K54,IF($D$7=$A$25,Daten!L54,Daten!J54)))))</f>
        <v>1.9094617886161185</v>
      </c>
      <c r="F60">
        <f t="shared" si="52"/>
        <v>1</v>
      </c>
      <c r="G60">
        <f t="shared" si="52"/>
        <v>0</v>
      </c>
      <c r="H60">
        <f t="shared" si="52"/>
        <v>0</v>
      </c>
      <c r="I60">
        <f t="shared" si="52"/>
        <v>0</v>
      </c>
      <c r="J60">
        <f t="shared" si="52"/>
        <v>0</v>
      </c>
      <c r="K60">
        <f t="shared" si="52"/>
        <v>0</v>
      </c>
      <c r="L60">
        <f t="shared" si="52"/>
        <v>0</v>
      </c>
      <c r="M60">
        <f t="shared" si="52"/>
        <v>0</v>
      </c>
      <c r="N60">
        <f t="shared" si="52"/>
        <v>0</v>
      </c>
      <c r="O60">
        <f t="shared" si="52"/>
        <v>0</v>
      </c>
      <c r="P60">
        <f t="shared" si="53"/>
        <v>0</v>
      </c>
      <c r="Q60">
        <f t="shared" si="53"/>
        <v>0</v>
      </c>
      <c r="R60">
        <f t="shared" si="53"/>
        <v>0</v>
      </c>
      <c r="S60">
        <f t="shared" si="53"/>
        <v>0</v>
      </c>
      <c r="T60">
        <f t="shared" si="53"/>
        <v>0</v>
      </c>
      <c r="U60">
        <f t="shared" si="53"/>
        <v>0</v>
      </c>
      <c r="V60">
        <f t="shared" si="53"/>
        <v>0</v>
      </c>
      <c r="W60">
        <f t="shared" si="53"/>
        <v>0</v>
      </c>
      <c r="X60">
        <f t="shared" si="53"/>
        <v>0</v>
      </c>
      <c r="Y60">
        <f t="shared" si="53"/>
        <v>0</v>
      </c>
      <c r="Z60">
        <f t="shared" si="54"/>
        <v>0</v>
      </c>
      <c r="AA60">
        <f t="shared" si="54"/>
        <v>0</v>
      </c>
      <c r="AB60">
        <f t="shared" si="54"/>
        <v>0</v>
      </c>
      <c r="AC60">
        <f t="shared" si="54"/>
        <v>0</v>
      </c>
      <c r="AD60">
        <f t="shared" si="54"/>
        <v>0</v>
      </c>
      <c r="AE60">
        <f t="shared" si="54"/>
        <v>0</v>
      </c>
      <c r="AF60">
        <f t="shared" si="54"/>
        <v>0</v>
      </c>
      <c r="AG60">
        <f t="shared" si="54"/>
        <v>0</v>
      </c>
      <c r="AH60">
        <f t="shared" si="54"/>
        <v>0</v>
      </c>
      <c r="AI60">
        <f t="shared" si="54"/>
        <v>0</v>
      </c>
      <c r="AJ60">
        <f t="shared" si="55"/>
        <v>0</v>
      </c>
      <c r="AK60">
        <f t="shared" si="55"/>
        <v>0</v>
      </c>
      <c r="AL60">
        <f t="shared" si="55"/>
        <v>0</v>
      </c>
      <c r="AM60">
        <f t="shared" si="55"/>
        <v>0</v>
      </c>
      <c r="AN60">
        <f t="shared" si="55"/>
        <v>0</v>
      </c>
      <c r="AO60">
        <f t="shared" si="55"/>
        <v>0</v>
      </c>
      <c r="AP60">
        <f t="shared" si="55"/>
        <v>0</v>
      </c>
      <c r="AQ60">
        <f t="shared" si="55"/>
        <v>0</v>
      </c>
      <c r="AR60">
        <f t="shared" si="55"/>
        <v>0</v>
      </c>
      <c r="AS60">
        <f t="shared" si="55"/>
        <v>0</v>
      </c>
      <c r="AT60">
        <f t="shared" si="56"/>
        <v>0</v>
      </c>
      <c r="AU60">
        <f t="shared" si="56"/>
        <v>0</v>
      </c>
      <c r="AV60">
        <f t="shared" si="56"/>
        <v>0</v>
      </c>
      <c r="AW60">
        <f t="shared" si="56"/>
        <v>0</v>
      </c>
      <c r="AX60">
        <f t="shared" si="56"/>
        <v>0</v>
      </c>
      <c r="AY60">
        <f t="shared" si="56"/>
        <v>0</v>
      </c>
      <c r="AZ60">
        <f t="shared" si="56"/>
        <v>0</v>
      </c>
      <c r="BA60">
        <f t="shared" si="56"/>
        <v>0</v>
      </c>
      <c r="BB60">
        <f t="shared" si="56"/>
        <v>0</v>
      </c>
      <c r="BC60">
        <f t="shared" si="56"/>
        <v>0</v>
      </c>
      <c r="BD60">
        <f t="shared" si="57"/>
        <v>0</v>
      </c>
      <c r="BE60">
        <f t="shared" si="57"/>
        <v>0</v>
      </c>
      <c r="BF60">
        <f t="shared" si="57"/>
        <v>0</v>
      </c>
      <c r="BG60">
        <f t="shared" si="57"/>
        <v>0</v>
      </c>
      <c r="BH60">
        <f t="shared" si="57"/>
        <v>0</v>
      </c>
      <c r="BI60">
        <f t="shared" si="57"/>
        <v>0</v>
      </c>
      <c r="BJ60">
        <f t="shared" si="57"/>
        <v>0</v>
      </c>
      <c r="BK60">
        <f t="shared" si="57"/>
        <v>0</v>
      </c>
      <c r="BL60">
        <f t="shared" si="57"/>
        <v>0</v>
      </c>
      <c r="BM60">
        <f t="shared" si="57"/>
        <v>0</v>
      </c>
      <c r="BN60">
        <f t="shared" si="58"/>
        <v>0</v>
      </c>
      <c r="BO60">
        <f t="shared" si="58"/>
        <v>0</v>
      </c>
      <c r="BP60">
        <f t="shared" si="58"/>
        <v>0</v>
      </c>
      <c r="BQ60">
        <f t="shared" si="58"/>
        <v>0</v>
      </c>
      <c r="BR60">
        <f t="shared" si="58"/>
        <v>0</v>
      </c>
      <c r="BS60">
        <f t="shared" si="58"/>
        <v>0</v>
      </c>
      <c r="BT60">
        <f t="shared" si="58"/>
        <v>0</v>
      </c>
      <c r="BU60">
        <f t="shared" si="58"/>
        <v>0</v>
      </c>
      <c r="BV60">
        <f t="shared" si="58"/>
        <v>0</v>
      </c>
      <c r="BW60">
        <f t="shared" si="58"/>
        <v>0</v>
      </c>
      <c r="BX60">
        <f t="shared" si="59"/>
        <v>0</v>
      </c>
      <c r="BY60">
        <f t="shared" si="59"/>
        <v>0</v>
      </c>
      <c r="BZ60">
        <f t="shared" si="59"/>
        <v>0</v>
      </c>
      <c r="CA60">
        <f t="shared" si="59"/>
        <v>0</v>
      </c>
      <c r="CB60">
        <f t="shared" si="59"/>
        <v>0</v>
      </c>
      <c r="CC60">
        <f t="shared" si="59"/>
        <v>0</v>
      </c>
      <c r="CD60">
        <f t="shared" si="59"/>
        <v>0</v>
      </c>
      <c r="CE60">
        <f t="shared" si="59"/>
        <v>0</v>
      </c>
      <c r="CF60">
        <f t="shared" si="59"/>
        <v>0</v>
      </c>
      <c r="CG60">
        <f t="shared" si="59"/>
        <v>0</v>
      </c>
      <c r="CH60">
        <f t="shared" si="60"/>
        <v>0</v>
      </c>
      <c r="CI60">
        <f t="shared" si="60"/>
        <v>0</v>
      </c>
      <c r="CJ60">
        <f t="shared" si="60"/>
        <v>0</v>
      </c>
      <c r="CK60">
        <f t="shared" si="60"/>
        <v>0</v>
      </c>
      <c r="CL60">
        <f t="shared" si="60"/>
        <v>0</v>
      </c>
      <c r="CM60">
        <f t="shared" si="60"/>
        <v>0</v>
      </c>
      <c r="CN60">
        <f t="shared" si="60"/>
        <v>0</v>
      </c>
      <c r="CO60">
        <f t="shared" si="60"/>
        <v>0</v>
      </c>
      <c r="CP60">
        <f t="shared" si="60"/>
        <v>0</v>
      </c>
      <c r="CQ60">
        <f t="shared" si="60"/>
        <v>0</v>
      </c>
      <c r="CR60">
        <f t="shared" si="61"/>
        <v>0</v>
      </c>
      <c r="CS60">
        <f t="shared" si="61"/>
        <v>0</v>
      </c>
      <c r="CT60">
        <f t="shared" si="61"/>
        <v>0</v>
      </c>
      <c r="CU60">
        <f t="shared" si="61"/>
        <v>0</v>
      </c>
      <c r="CV60">
        <f t="shared" si="61"/>
        <v>0</v>
      </c>
      <c r="CW60">
        <f t="shared" si="61"/>
        <v>0</v>
      </c>
      <c r="CX60">
        <f t="shared" si="61"/>
        <v>0</v>
      </c>
      <c r="CY60">
        <f t="shared" si="61"/>
        <v>0</v>
      </c>
      <c r="CZ60">
        <f t="shared" si="61"/>
        <v>0</v>
      </c>
      <c r="DA60">
        <f t="shared" si="61"/>
        <v>0</v>
      </c>
    </row>
    <row r="61" spans="3:105" ht="12.75">
      <c r="C61">
        <v>52</v>
      </c>
      <c r="D61">
        <f>IF($D$7=$A$21,Daten!E55,IF($D$7=$A$22,Daten!F55,IF($D$7=$A$23,Daten!I55,IF($D$7=$A$24,Daten!K55,IF($D$7=$A$25,Daten!L55,Daten!J55)))))</f>
        <v>0.930193262924226</v>
      </c>
      <c r="F61">
        <f t="shared" si="52"/>
        <v>1</v>
      </c>
      <c r="G61">
        <f t="shared" si="52"/>
        <v>0</v>
      </c>
      <c r="H61">
        <f t="shared" si="52"/>
        <v>0</v>
      </c>
      <c r="I61">
        <f t="shared" si="52"/>
        <v>0</v>
      </c>
      <c r="J61">
        <f t="shared" si="52"/>
        <v>0</v>
      </c>
      <c r="K61">
        <f t="shared" si="52"/>
        <v>0</v>
      </c>
      <c r="L61">
        <f t="shared" si="52"/>
        <v>0</v>
      </c>
      <c r="M61">
        <f t="shared" si="52"/>
        <v>0</v>
      </c>
      <c r="N61">
        <f t="shared" si="52"/>
        <v>0</v>
      </c>
      <c r="O61">
        <f t="shared" si="52"/>
        <v>0</v>
      </c>
      <c r="P61">
        <f t="shared" si="53"/>
        <v>0</v>
      </c>
      <c r="Q61">
        <f t="shared" si="53"/>
        <v>0</v>
      </c>
      <c r="R61">
        <f t="shared" si="53"/>
        <v>0</v>
      </c>
      <c r="S61">
        <f t="shared" si="53"/>
        <v>0</v>
      </c>
      <c r="T61">
        <f t="shared" si="53"/>
        <v>0</v>
      </c>
      <c r="U61">
        <f t="shared" si="53"/>
        <v>0</v>
      </c>
      <c r="V61">
        <f t="shared" si="53"/>
        <v>0</v>
      </c>
      <c r="W61">
        <f t="shared" si="53"/>
        <v>0</v>
      </c>
      <c r="X61">
        <f t="shared" si="53"/>
        <v>0</v>
      </c>
      <c r="Y61">
        <f t="shared" si="53"/>
        <v>0</v>
      </c>
      <c r="Z61">
        <f t="shared" si="54"/>
        <v>0</v>
      </c>
      <c r="AA61">
        <f t="shared" si="54"/>
        <v>0</v>
      </c>
      <c r="AB61">
        <f t="shared" si="54"/>
        <v>0</v>
      </c>
      <c r="AC61">
        <f t="shared" si="54"/>
        <v>0</v>
      </c>
      <c r="AD61">
        <f t="shared" si="54"/>
        <v>0</v>
      </c>
      <c r="AE61">
        <f t="shared" si="54"/>
        <v>0</v>
      </c>
      <c r="AF61">
        <f t="shared" si="54"/>
        <v>0</v>
      </c>
      <c r="AG61">
        <f t="shared" si="54"/>
        <v>0</v>
      </c>
      <c r="AH61">
        <f t="shared" si="54"/>
        <v>0</v>
      </c>
      <c r="AI61">
        <f t="shared" si="54"/>
        <v>0</v>
      </c>
      <c r="AJ61">
        <f t="shared" si="55"/>
        <v>0</v>
      </c>
      <c r="AK61">
        <f t="shared" si="55"/>
        <v>0</v>
      </c>
      <c r="AL61">
        <f t="shared" si="55"/>
        <v>0</v>
      </c>
      <c r="AM61">
        <f t="shared" si="55"/>
        <v>0</v>
      </c>
      <c r="AN61">
        <f t="shared" si="55"/>
        <v>0</v>
      </c>
      <c r="AO61">
        <f t="shared" si="55"/>
        <v>0</v>
      </c>
      <c r="AP61">
        <f t="shared" si="55"/>
        <v>0</v>
      </c>
      <c r="AQ61">
        <f t="shared" si="55"/>
        <v>0</v>
      </c>
      <c r="AR61">
        <f t="shared" si="55"/>
        <v>0</v>
      </c>
      <c r="AS61">
        <f t="shared" si="55"/>
        <v>0</v>
      </c>
      <c r="AT61">
        <f t="shared" si="56"/>
        <v>0</v>
      </c>
      <c r="AU61">
        <f t="shared" si="56"/>
        <v>0</v>
      </c>
      <c r="AV61">
        <f t="shared" si="56"/>
        <v>0</v>
      </c>
      <c r="AW61">
        <f t="shared" si="56"/>
        <v>0</v>
      </c>
      <c r="AX61">
        <f t="shared" si="56"/>
        <v>0</v>
      </c>
      <c r="AY61">
        <f t="shared" si="56"/>
        <v>0</v>
      </c>
      <c r="AZ61">
        <f t="shared" si="56"/>
        <v>0</v>
      </c>
      <c r="BA61">
        <f t="shared" si="56"/>
        <v>0</v>
      </c>
      <c r="BB61">
        <f t="shared" si="56"/>
        <v>0</v>
      </c>
      <c r="BC61">
        <f t="shared" si="56"/>
        <v>0</v>
      </c>
      <c r="BD61">
        <f t="shared" si="57"/>
        <v>0</v>
      </c>
      <c r="BE61">
        <f t="shared" si="57"/>
        <v>0</v>
      </c>
      <c r="BF61">
        <f t="shared" si="57"/>
        <v>0</v>
      </c>
      <c r="BG61">
        <f t="shared" si="57"/>
        <v>0</v>
      </c>
      <c r="BH61">
        <f t="shared" si="57"/>
        <v>0</v>
      </c>
      <c r="BI61">
        <f t="shared" si="57"/>
        <v>0</v>
      </c>
      <c r="BJ61">
        <f t="shared" si="57"/>
        <v>0</v>
      </c>
      <c r="BK61">
        <f t="shared" si="57"/>
        <v>0</v>
      </c>
      <c r="BL61">
        <f t="shared" si="57"/>
        <v>0</v>
      </c>
      <c r="BM61">
        <f t="shared" si="57"/>
        <v>0</v>
      </c>
      <c r="BN61">
        <f t="shared" si="58"/>
        <v>0</v>
      </c>
      <c r="BO61">
        <f t="shared" si="58"/>
        <v>0</v>
      </c>
      <c r="BP61">
        <f t="shared" si="58"/>
        <v>0</v>
      </c>
      <c r="BQ61">
        <f t="shared" si="58"/>
        <v>0</v>
      </c>
      <c r="BR61">
        <f t="shared" si="58"/>
        <v>0</v>
      </c>
      <c r="BS61">
        <f t="shared" si="58"/>
        <v>0</v>
      </c>
      <c r="BT61">
        <f t="shared" si="58"/>
        <v>0</v>
      </c>
      <c r="BU61">
        <f t="shared" si="58"/>
        <v>0</v>
      </c>
      <c r="BV61">
        <f t="shared" si="58"/>
        <v>0</v>
      </c>
      <c r="BW61">
        <f t="shared" si="58"/>
        <v>0</v>
      </c>
      <c r="BX61">
        <f t="shared" si="59"/>
        <v>0</v>
      </c>
      <c r="BY61">
        <f t="shared" si="59"/>
        <v>0</v>
      </c>
      <c r="BZ61">
        <f t="shared" si="59"/>
        <v>0</v>
      </c>
      <c r="CA61">
        <f t="shared" si="59"/>
        <v>0</v>
      </c>
      <c r="CB61">
        <f t="shared" si="59"/>
        <v>0</v>
      </c>
      <c r="CC61">
        <f t="shared" si="59"/>
        <v>0</v>
      </c>
      <c r="CD61">
        <f t="shared" si="59"/>
        <v>0</v>
      </c>
      <c r="CE61">
        <f t="shared" si="59"/>
        <v>0</v>
      </c>
      <c r="CF61">
        <f t="shared" si="59"/>
        <v>0</v>
      </c>
      <c r="CG61">
        <f t="shared" si="59"/>
        <v>0</v>
      </c>
      <c r="CH61">
        <f t="shared" si="60"/>
        <v>0</v>
      </c>
      <c r="CI61">
        <f t="shared" si="60"/>
        <v>0</v>
      </c>
      <c r="CJ61">
        <f t="shared" si="60"/>
        <v>0</v>
      </c>
      <c r="CK61">
        <f t="shared" si="60"/>
        <v>0</v>
      </c>
      <c r="CL61">
        <f t="shared" si="60"/>
        <v>0</v>
      </c>
      <c r="CM61">
        <f t="shared" si="60"/>
        <v>0</v>
      </c>
      <c r="CN61">
        <f t="shared" si="60"/>
        <v>0</v>
      </c>
      <c r="CO61">
        <f t="shared" si="60"/>
        <v>0</v>
      </c>
      <c r="CP61">
        <f t="shared" si="60"/>
        <v>0</v>
      </c>
      <c r="CQ61">
        <f t="shared" si="60"/>
        <v>0</v>
      </c>
      <c r="CR61">
        <f t="shared" si="61"/>
        <v>0</v>
      </c>
      <c r="CS61">
        <f t="shared" si="61"/>
        <v>0</v>
      </c>
      <c r="CT61">
        <f t="shared" si="61"/>
        <v>0</v>
      </c>
      <c r="CU61">
        <f t="shared" si="61"/>
        <v>0</v>
      </c>
      <c r="CV61">
        <f t="shared" si="61"/>
        <v>0</v>
      </c>
      <c r="CW61">
        <f t="shared" si="61"/>
        <v>0</v>
      </c>
      <c r="CX61">
        <f t="shared" si="61"/>
        <v>0</v>
      </c>
      <c r="CY61">
        <f t="shared" si="61"/>
        <v>0</v>
      </c>
      <c r="CZ61">
        <f t="shared" si="61"/>
        <v>0</v>
      </c>
      <c r="DA61">
        <f t="shared" si="61"/>
        <v>0</v>
      </c>
    </row>
    <row r="62" spans="3:105" ht="12.75">
      <c r="C62">
        <v>53</v>
      </c>
      <c r="D62">
        <f>IF($D$7=$A$21,Daten!E56,IF($D$7=$A$22,Daten!F56,IF($D$7=$A$23,Daten!I56,IF($D$7=$A$24,Daten!K56,IF($D$7=$A$25,Daten!L56,Daten!J56)))))</f>
        <v>0.41108872546373715</v>
      </c>
      <c r="F62">
        <f t="shared" si="52"/>
        <v>1</v>
      </c>
      <c r="G62">
        <f t="shared" si="52"/>
        <v>0</v>
      </c>
      <c r="H62">
        <f t="shared" si="52"/>
        <v>0</v>
      </c>
      <c r="I62">
        <f t="shared" si="52"/>
        <v>0</v>
      </c>
      <c r="J62">
        <f t="shared" si="52"/>
        <v>0</v>
      </c>
      <c r="K62">
        <f t="shared" si="52"/>
        <v>0</v>
      </c>
      <c r="L62">
        <f t="shared" si="52"/>
        <v>0</v>
      </c>
      <c r="M62">
        <f t="shared" si="52"/>
        <v>0</v>
      </c>
      <c r="N62">
        <f t="shared" si="52"/>
        <v>0</v>
      </c>
      <c r="O62">
        <f t="shared" si="52"/>
        <v>0</v>
      </c>
      <c r="P62">
        <f t="shared" si="53"/>
        <v>0</v>
      </c>
      <c r="Q62">
        <f t="shared" si="53"/>
        <v>0</v>
      </c>
      <c r="R62">
        <f t="shared" si="53"/>
        <v>0</v>
      </c>
      <c r="S62">
        <f t="shared" si="53"/>
        <v>0</v>
      </c>
      <c r="T62">
        <f t="shared" si="53"/>
        <v>0</v>
      </c>
      <c r="U62">
        <f t="shared" si="53"/>
        <v>0</v>
      </c>
      <c r="V62">
        <f t="shared" si="53"/>
        <v>0</v>
      </c>
      <c r="W62">
        <f t="shared" si="53"/>
        <v>0</v>
      </c>
      <c r="X62">
        <f t="shared" si="53"/>
        <v>0</v>
      </c>
      <c r="Y62">
        <f t="shared" si="53"/>
        <v>0</v>
      </c>
      <c r="Z62">
        <f t="shared" si="54"/>
        <v>0</v>
      </c>
      <c r="AA62">
        <f t="shared" si="54"/>
        <v>0</v>
      </c>
      <c r="AB62">
        <f t="shared" si="54"/>
        <v>0</v>
      </c>
      <c r="AC62">
        <f t="shared" si="54"/>
        <v>0</v>
      </c>
      <c r="AD62">
        <f t="shared" si="54"/>
        <v>0</v>
      </c>
      <c r="AE62">
        <f t="shared" si="54"/>
        <v>0</v>
      </c>
      <c r="AF62">
        <f t="shared" si="54"/>
        <v>0</v>
      </c>
      <c r="AG62">
        <f t="shared" si="54"/>
        <v>0</v>
      </c>
      <c r="AH62">
        <f t="shared" si="54"/>
        <v>0</v>
      </c>
      <c r="AI62">
        <f t="shared" si="54"/>
        <v>0</v>
      </c>
      <c r="AJ62">
        <f t="shared" si="55"/>
        <v>0</v>
      </c>
      <c r="AK62">
        <f t="shared" si="55"/>
        <v>0</v>
      </c>
      <c r="AL62">
        <f t="shared" si="55"/>
        <v>0</v>
      </c>
      <c r="AM62">
        <f t="shared" si="55"/>
        <v>0</v>
      </c>
      <c r="AN62">
        <f t="shared" si="55"/>
        <v>0</v>
      </c>
      <c r="AO62">
        <f t="shared" si="55"/>
        <v>0</v>
      </c>
      <c r="AP62">
        <f t="shared" si="55"/>
        <v>0</v>
      </c>
      <c r="AQ62">
        <f t="shared" si="55"/>
        <v>0</v>
      </c>
      <c r="AR62">
        <f t="shared" si="55"/>
        <v>0</v>
      </c>
      <c r="AS62">
        <f t="shared" si="55"/>
        <v>0</v>
      </c>
      <c r="AT62">
        <f t="shared" si="56"/>
        <v>0</v>
      </c>
      <c r="AU62">
        <f t="shared" si="56"/>
        <v>0</v>
      </c>
      <c r="AV62">
        <f t="shared" si="56"/>
        <v>0</v>
      </c>
      <c r="AW62">
        <f t="shared" si="56"/>
        <v>0</v>
      </c>
      <c r="AX62">
        <f t="shared" si="56"/>
        <v>0</v>
      </c>
      <c r="AY62">
        <f t="shared" si="56"/>
        <v>0</v>
      </c>
      <c r="AZ62">
        <f t="shared" si="56"/>
        <v>0</v>
      </c>
      <c r="BA62">
        <f t="shared" si="56"/>
        <v>0</v>
      </c>
      <c r="BB62">
        <f t="shared" si="56"/>
        <v>0</v>
      </c>
      <c r="BC62">
        <f t="shared" si="56"/>
        <v>0</v>
      </c>
      <c r="BD62">
        <f t="shared" si="57"/>
        <v>0</v>
      </c>
      <c r="BE62">
        <f t="shared" si="57"/>
        <v>0</v>
      </c>
      <c r="BF62">
        <f t="shared" si="57"/>
        <v>0</v>
      </c>
      <c r="BG62">
        <f t="shared" si="57"/>
        <v>0</v>
      </c>
      <c r="BH62">
        <f t="shared" si="57"/>
        <v>0</v>
      </c>
      <c r="BI62">
        <f t="shared" si="57"/>
        <v>0</v>
      </c>
      <c r="BJ62">
        <f t="shared" si="57"/>
        <v>0</v>
      </c>
      <c r="BK62">
        <f t="shared" si="57"/>
        <v>0</v>
      </c>
      <c r="BL62">
        <f t="shared" si="57"/>
        <v>0</v>
      </c>
      <c r="BM62">
        <f t="shared" si="57"/>
        <v>0</v>
      </c>
      <c r="BN62">
        <f t="shared" si="58"/>
        <v>0</v>
      </c>
      <c r="BO62">
        <f t="shared" si="58"/>
        <v>0</v>
      </c>
      <c r="BP62">
        <f t="shared" si="58"/>
        <v>0</v>
      </c>
      <c r="BQ62">
        <f t="shared" si="58"/>
        <v>0</v>
      </c>
      <c r="BR62">
        <f t="shared" si="58"/>
        <v>0</v>
      </c>
      <c r="BS62">
        <f t="shared" si="58"/>
        <v>0</v>
      </c>
      <c r="BT62">
        <f t="shared" si="58"/>
        <v>0</v>
      </c>
      <c r="BU62">
        <f t="shared" si="58"/>
        <v>0</v>
      </c>
      <c r="BV62">
        <f t="shared" si="58"/>
        <v>0</v>
      </c>
      <c r="BW62">
        <f t="shared" si="58"/>
        <v>0</v>
      </c>
      <c r="BX62">
        <f t="shared" si="59"/>
        <v>0</v>
      </c>
      <c r="BY62">
        <f t="shared" si="59"/>
        <v>0</v>
      </c>
      <c r="BZ62">
        <f t="shared" si="59"/>
        <v>0</v>
      </c>
      <c r="CA62">
        <f t="shared" si="59"/>
        <v>0</v>
      </c>
      <c r="CB62">
        <f t="shared" si="59"/>
        <v>0</v>
      </c>
      <c r="CC62">
        <f t="shared" si="59"/>
        <v>0</v>
      </c>
      <c r="CD62">
        <f t="shared" si="59"/>
        <v>0</v>
      </c>
      <c r="CE62">
        <f t="shared" si="59"/>
        <v>0</v>
      </c>
      <c r="CF62">
        <f t="shared" si="59"/>
        <v>0</v>
      </c>
      <c r="CG62">
        <f t="shared" si="59"/>
        <v>0</v>
      </c>
      <c r="CH62">
        <f t="shared" si="60"/>
        <v>0</v>
      </c>
      <c r="CI62">
        <f t="shared" si="60"/>
        <v>0</v>
      </c>
      <c r="CJ62">
        <f t="shared" si="60"/>
        <v>0</v>
      </c>
      <c r="CK62">
        <f t="shared" si="60"/>
        <v>0</v>
      </c>
      <c r="CL62">
        <f t="shared" si="60"/>
        <v>0</v>
      </c>
      <c r="CM62">
        <f t="shared" si="60"/>
        <v>0</v>
      </c>
      <c r="CN62">
        <f t="shared" si="60"/>
        <v>0</v>
      </c>
      <c r="CO62">
        <f t="shared" si="60"/>
        <v>0</v>
      </c>
      <c r="CP62">
        <f t="shared" si="60"/>
        <v>0</v>
      </c>
      <c r="CQ62">
        <f t="shared" si="60"/>
        <v>0</v>
      </c>
      <c r="CR62">
        <f t="shared" si="61"/>
        <v>0</v>
      </c>
      <c r="CS62">
        <f t="shared" si="61"/>
        <v>0</v>
      </c>
      <c r="CT62">
        <f t="shared" si="61"/>
        <v>0</v>
      </c>
      <c r="CU62">
        <f t="shared" si="61"/>
        <v>0</v>
      </c>
      <c r="CV62">
        <f t="shared" si="61"/>
        <v>0</v>
      </c>
      <c r="CW62">
        <f t="shared" si="61"/>
        <v>0</v>
      </c>
      <c r="CX62">
        <f t="shared" si="61"/>
        <v>0</v>
      </c>
      <c r="CY62">
        <f t="shared" si="61"/>
        <v>0</v>
      </c>
      <c r="CZ62">
        <f t="shared" si="61"/>
        <v>0</v>
      </c>
      <c r="DA62">
        <f t="shared" si="61"/>
        <v>0</v>
      </c>
    </row>
    <row r="63" spans="3:105" ht="12.75">
      <c r="C63">
        <v>54</v>
      </c>
      <c r="D63">
        <f>IF($D$7=$A$21,Daten!E57,IF($D$7=$A$22,Daten!F57,IF($D$7=$A$23,Daten!I57,IF($D$7=$A$24,Daten!K57,IF($D$7=$A$25,Daten!L57,Daten!J57)))))</f>
        <v>1.332206922806641</v>
      </c>
      <c r="F63">
        <f t="shared" si="52"/>
        <v>1</v>
      </c>
      <c r="G63">
        <f t="shared" si="52"/>
        <v>0</v>
      </c>
      <c r="H63">
        <f t="shared" si="52"/>
        <v>0</v>
      </c>
      <c r="I63">
        <f t="shared" si="52"/>
        <v>0</v>
      </c>
      <c r="J63">
        <f t="shared" si="52"/>
        <v>0</v>
      </c>
      <c r="K63">
        <f t="shared" si="52"/>
        <v>0</v>
      </c>
      <c r="L63">
        <f t="shared" si="52"/>
        <v>0</v>
      </c>
      <c r="M63">
        <f t="shared" si="52"/>
        <v>0</v>
      </c>
      <c r="N63">
        <f t="shared" si="52"/>
        <v>0</v>
      </c>
      <c r="O63">
        <f t="shared" si="52"/>
        <v>0</v>
      </c>
      <c r="P63">
        <f t="shared" si="53"/>
        <v>0</v>
      </c>
      <c r="Q63">
        <f t="shared" si="53"/>
        <v>0</v>
      </c>
      <c r="R63">
        <f t="shared" si="53"/>
        <v>0</v>
      </c>
      <c r="S63">
        <f t="shared" si="53"/>
        <v>0</v>
      </c>
      <c r="T63">
        <f t="shared" si="53"/>
        <v>0</v>
      </c>
      <c r="U63">
        <f t="shared" si="53"/>
        <v>0</v>
      </c>
      <c r="V63">
        <f t="shared" si="53"/>
        <v>0</v>
      </c>
      <c r="W63">
        <f t="shared" si="53"/>
        <v>0</v>
      </c>
      <c r="X63">
        <f t="shared" si="53"/>
        <v>0</v>
      </c>
      <c r="Y63">
        <f t="shared" si="53"/>
        <v>0</v>
      </c>
      <c r="Z63">
        <f t="shared" si="54"/>
        <v>0</v>
      </c>
      <c r="AA63">
        <f t="shared" si="54"/>
        <v>0</v>
      </c>
      <c r="AB63">
        <f t="shared" si="54"/>
        <v>0</v>
      </c>
      <c r="AC63">
        <f t="shared" si="54"/>
        <v>0</v>
      </c>
      <c r="AD63">
        <f t="shared" si="54"/>
        <v>0</v>
      </c>
      <c r="AE63">
        <f t="shared" si="54"/>
        <v>0</v>
      </c>
      <c r="AF63">
        <f t="shared" si="54"/>
        <v>0</v>
      </c>
      <c r="AG63">
        <f t="shared" si="54"/>
        <v>0</v>
      </c>
      <c r="AH63">
        <f t="shared" si="54"/>
        <v>0</v>
      </c>
      <c r="AI63">
        <f t="shared" si="54"/>
        <v>0</v>
      </c>
      <c r="AJ63">
        <f t="shared" si="55"/>
        <v>0</v>
      </c>
      <c r="AK63">
        <f t="shared" si="55"/>
        <v>0</v>
      </c>
      <c r="AL63">
        <f t="shared" si="55"/>
        <v>0</v>
      </c>
      <c r="AM63">
        <f t="shared" si="55"/>
        <v>0</v>
      </c>
      <c r="AN63">
        <f t="shared" si="55"/>
        <v>0</v>
      </c>
      <c r="AO63">
        <f t="shared" si="55"/>
        <v>0</v>
      </c>
      <c r="AP63">
        <f t="shared" si="55"/>
        <v>0</v>
      </c>
      <c r="AQ63">
        <f t="shared" si="55"/>
        <v>0</v>
      </c>
      <c r="AR63">
        <f t="shared" si="55"/>
        <v>0</v>
      </c>
      <c r="AS63">
        <f t="shared" si="55"/>
        <v>0</v>
      </c>
      <c r="AT63">
        <f t="shared" si="56"/>
        <v>0</v>
      </c>
      <c r="AU63">
        <f t="shared" si="56"/>
        <v>0</v>
      </c>
      <c r="AV63">
        <f t="shared" si="56"/>
        <v>0</v>
      </c>
      <c r="AW63">
        <f t="shared" si="56"/>
        <v>0</v>
      </c>
      <c r="AX63">
        <f t="shared" si="56"/>
        <v>0</v>
      </c>
      <c r="AY63">
        <f t="shared" si="56"/>
        <v>0</v>
      </c>
      <c r="AZ63">
        <f t="shared" si="56"/>
        <v>0</v>
      </c>
      <c r="BA63">
        <f t="shared" si="56"/>
        <v>0</v>
      </c>
      <c r="BB63">
        <f t="shared" si="56"/>
        <v>0</v>
      </c>
      <c r="BC63">
        <f t="shared" si="56"/>
        <v>0</v>
      </c>
      <c r="BD63">
        <f t="shared" si="57"/>
        <v>0</v>
      </c>
      <c r="BE63">
        <f t="shared" si="57"/>
        <v>0</v>
      </c>
      <c r="BF63">
        <f t="shared" si="57"/>
        <v>0</v>
      </c>
      <c r="BG63">
        <f t="shared" si="57"/>
        <v>0</v>
      </c>
      <c r="BH63">
        <f t="shared" si="57"/>
        <v>0</v>
      </c>
      <c r="BI63">
        <f t="shared" si="57"/>
        <v>0</v>
      </c>
      <c r="BJ63">
        <f t="shared" si="57"/>
        <v>0</v>
      </c>
      <c r="BK63">
        <f t="shared" si="57"/>
        <v>0</v>
      </c>
      <c r="BL63">
        <f t="shared" si="57"/>
        <v>0</v>
      </c>
      <c r="BM63">
        <f t="shared" si="57"/>
        <v>0</v>
      </c>
      <c r="BN63">
        <f t="shared" si="58"/>
        <v>0</v>
      </c>
      <c r="BO63">
        <f t="shared" si="58"/>
        <v>0</v>
      </c>
      <c r="BP63">
        <f t="shared" si="58"/>
        <v>0</v>
      </c>
      <c r="BQ63">
        <f t="shared" si="58"/>
        <v>0</v>
      </c>
      <c r="BR63">
        <f t="shared" si="58"/>
        <v>0</v>
      </c>
      <c r="BS63">
        <f t="shared" si="58"/>
        <v>0</v>
      </c>
      <c r="BT63">
        <f t="shared" si="58"/>
        <v>0</v>
      </c>
      <c r="BU63">
        <f t="shared" si="58"/>
        <v>0</v>
      </c>
      <c r="BV63">
        <f t="shared" si="58"/>
        <v>0</v>
      </c>
      <c r="BW63">
        <f t="shared" si="58"/>
        <v>0</v>
      </c>
      <c r="BX63">
        <f t="shared" si="59"/>
        <v>0</v>
      </c>
      <c r="BY63">
        <f t="shared" si="59"/>
        <v>0</v>
      </c>
      <c r="BZ63">
        <f t="shared" si="59"/>
        <v>0</v>
      </c>
      <c r="CA63">
        <f t="shared" si="59"/>
        <v>0</v>
      </c>
      <c r="CB63">
        <f t="shared" si="59"/>
        <v>0</v>
      </c>
      <c r="CC63">
        <f t="shared" si="59"/>
        <v>0</v>
      </c>
      <c r="CD63">
        <f t="shared" si="59"/>
        <v>0</v>
      </c>
      <c r="CE63">
        <f t="shared" si="59"/>
        <v>0</v>
      </c>
      <c r="CF63">
        <f t="shared" si="59"/>
        <v>0</v>
      </c>
      <c r="CG63">
        <f t="shared" si="59"/>
        <v>0</v>
      </c>
      <c r="CH63">
        <f t="shared" si="60"/>
        <v>0</v>
      </c>
      <c r="CI63">
        <f t="shared" si="60"/>
        <v>0</v>
      </c>
      <c r="CJ63">
        <f t="shared" si="60"/>
        <v>0</v>
      </c>
      <c r="CK63">
        <f t="shared" si="60"/>
        <v>0</v>
      </c>
      <c r="CL63">
        <f t="shared" si="60"/>
        <v>0</v>
      </c>
      <c r="CM63">
        <f t="shared" si="60"/>
        <v>0</v>
      </c>
      <c r="CN63">
        <f t="shared" si="60"/>
        <v>0</v>
      </c>
      <c r="CO63">
        <f t="shared" si="60"/>
        <v>0</v>
      </c>
      <c r="CP63">
        <f t="shared" si="60"/>
        <v>0</v>
      </c>
      <c r="CQ63">
        <f t="shared" si="60"/>
        <v>0</v>
      </c>
      <c r="CR63">
        <f t="shared" si="61"/>
        <v>0</v>
      </c>
      <c r="CS63">
        <f t="shared" si="61"/>
        <v>0</v>
      </c>
      <c r="CT63">
        <f t="shared" si="61"/>
        <v>0</v>
      </c>
      <c r="CU63">
        <f t="shared" si="61"/>
        <v>0</v>
      </c>
      <c r="CV63">
        <f t="shared" si="61"/>
        <v>0</v>
      </c>
      <c r="CW63">
        <f t="shared" si="61"/>
        <v>0</v>
      </c>
      <c r="CX63">
        <f t="shared" si="61"/>
        <v>0</v>
      </c>
      <c r="CY63">
        <f t="shared" si="61"/>
        <v>0</v>
      </c>
      <c r="CZ63">
        <f t="shared" si="61"/>
        <v>0</v>
      </c>
      <c r="DA63">
        <f t="shared" si="61"/>
        <v>0</v>
      </c>
    </row>
    <row r="64" spans="3:105" ht="12.75">
      <c r="C64">
        <v>55</v>
      </c>
      <c r="D64">
        <f>IF($D$7=$A$21,Daten!E58,IF($D$7=$A$22,Daten!F58,IF($D$7=$A$23,Daten!I58,IF($D$7=$A$24,Daten!K58,IF($D$7=$A$25,Daten!L58,Daten!J58)))))</f>
        <v>0.9673154846971863</v>
      </c>
      <c r="F64">
        <f t="shared" si="52"/>
        <v>1</v>
      </c>
      <c r="G64">
        <f t="shared" si="52"/>
        <v>0</v>
      </c>
      <c r="H64">
        <f t="shared" si="52"/>
        <v>0</v>
      </c>
      <c r="I64">
        <f t="shared" si="52"/>
        <v>0</v>
      </c>
      <c r="J64">
        <f t="shared" si="52"/>
        <v>0</v>
      </c>
      <c r="K64">
        <f t="shared" si="52"/>
        <v>0</v>
      </c>
      <c r="L64">
        <f t="shared" si="52"/>
        <v>0</v>
      </c>
      <c r="M64">
        <f t="shared" si="52"/>
        <v>0</v>
      </c>
      <c r="N64">
        <f t="shared" si="52"/>
        <v>0</v>
      </c>
      <c r="O64">
        <f t="shared" si="52"/>
        <v>0</v>
      </c>
      <c r="P64">
        <f t="shared" si="53"/>
        <v>0</v>
      </c>
      <c r="Q64">
        <f t="shared" si="53"/>
        <v>0</v>
      </c>
      <c r="R64">
        <f t="shared" si="53"/>
        <v>0</v>
      </c>
      <c r="S64">
        <f t="shared" si="53"/>
        <v>0</v>
      </c>
      <c r="T64">
        <f t="shared" si="53"/>
        <v>0</v>
      </c>
      <c r="U64">
        <f t="shared" si="53"/>
        <v>0</v>
      </c>
      <c r="V64">
        <f t="shared" si="53"/>
        <v>0</v>
      </c>
      <c r="W64">
        <f t="shared" si="53"/>
        <v>0</v>
      </c>
      <c r="X64">
        <f t="shared" si="53"/>
        <v>0</v>
      </c>
      <c r="Y64">
        <f t="shared" si="53"/>
        <v>0</v>
      </c>
      <c r="Z64">
        <f t="shared" si="54"/>
        <v>0</v>
      </c>
      <c r="AA64">
        <f t="shared" si="54"/>
        <v>0</v>
      </c>
      <c r="AB64">
        <f t="shared" si="54"/>
        <v>0</v>
      </c>
      <c r="AC64">
        <f t="shared" si="54"/>
        <v>0</v>
      </c>
      <c r="AD64">
        <f t="shared" si="54"/>
        <v>0</v>
      </c>
      <c r="AE64">
        <f t="shared" si="54"/>
        <v>0</v>
      </c>
      <c r="AF64">
        <f t="shared" si="54"/>
        <v>0</v>
      </c>
      <c r="AG64">
        <f t="shared" si="54"/>
        <v>0</v>
      </c>
      <c r="AH64">
        <f t="shared" si="54"/>
        <v>0</v>
      </c>
      <c r="AI64">
        <f t="shared" si="54"/>
        <v>0</v>
      </c>
      <c r="AJ64">
        <f t="shared" si="55"/>
        <v>0</v>
      </c>
      <c r="AK64">
        <f t="shared" si="55"/>
        <v>0</v>
      </c>
      <c r="AL64">
        <f t="shared" si="55"/>
        <v>0</v>
      </c>
      <c r="AM64">
        <f t="shared" si="55"/>
        <v>0</v>
      </c>
      <c r="AN64">
        <f t="shared" si="55"/>
        <v>0</v>
      </c>
      <c r="AO64">
        <f t="shared" si="55"/>
        <v>0</v>
      </c>
      <c r="AP64">
        <f t="shared" si="55"/>
        <v>0</v>
      </c>
      <c r="AQ64">
        <f t="shared" si="55"/>
        <v>0</v>
      </c>
      <c r="AR64">
        <f t="shared" si="55"/>
        <v>0</v>
      </c>
      <c r="AS64">
        <f t="shared" si="55"/>
        <v>0</v>
      </c>
      <c r="AT64">
        <f t="shared" si="56"/>
        <v>0</v>
      </c>
      <c r="AU64">
        <f t="shared" si="56"/>
        <v>0</v>
      </c>
      <c r="AV64">
        <f t="shared" si="56"/>
        <v>0</v>
      </c>
      <c r="AW64">
        <f t="shared" si="56"/>
        <v>0</v>
      </c>
      <c r="AX64">
        <f t="shared" si="56"/>
        <v>0</v>
      </c>
      <c r="AY64">
        <f t="shared" si="56"/>
        <v>0</v>
      </c>
      <c r="AZ64">
        <f t="shared" si="56"/>
        <v>0</v>
      </c>
      <c r="BA64">
        <f t="shared" si="56"/>
        <v>0</v>
      </c>
      <c r="BB64">
        <f t="shared" si="56"/>
        <v>0</v>
      </c>
      <c r="BC64">
        <f t="shared" si="56"/>
        <v>0</v>
      </c>
      <c r="BD64">
        <f t="shared" si="57"/>
        <v>0</v>
      </c>
      <c r="BE64">
        <f t="shared" si="57"/>
        <v>0</v>
      </c>
      <c r="BF64">
        <f t="shared" si="57"/>
        <v>0</v>
      </c>
      <c r="BG64">
        <f t="shared" si="57"/>
        <v>0</v>
      </c>
      <c r="BH64">
        <f t="shared" si="57"/>
        <v>0</v>
      </c>
      <c r="BI64">
        <f t="shared" si="57"/>
        <v>0</v>
      </c>
      <c r="BJ64">
        <f t="shared" si="57"/>
        <v>0</v>
      </c>
      <c r="BK64">
        <f t="shared" si="57"/>
        <v>0</v>
      </c>
      <c r="BL64">
        <f t="shared" si="57"/>
        <v>0</v>
      </c>
      <c r="BM64">
        <f t="shared" si="57"/>
        <v>0</v>
      </c>
      <c r="BN64">
        <f t="shared" si="58"/>
        <v>0</v>
      </c>
      <c r="BO64">
        <f t="shared" si="58"/>
        <v>0</v>
      </c>
      <c r="BP64">
        <f t="shared" si="58"/>
        <v>0</v>
      </c>
      <c r="BQ64">
        <f t="shared" si="58"/>
        <v>0</v>
      </c>
      <c r="BR64">
        <f t="shared" si="58"/>
        <v>0</v>
      </c>
      <c r="BS64">
        <f t="shared" si="58"/>
        <v>0</v>
      </c>
      <c r="BT64">
        <f t="shared" si="58"/>
        <v>0</v>
      </c>
      <c r="BU64">
        <f t="shared" si="58"/>
        <v>0</v>
      </c>
      <c r="BV64">
        <f t="shared" si="58"/>
        <v>0</v>
      </c>
      <c r="BW64">
        <f t="shared" si="58"/>
        <v>0</v>
      </c>
      <c r="BX64">
        <f t="shared" si="59"/>
        <v>0</v>
      </c>
      <c r="BY64">
        <f t="shared" si="59"/>
        <v>0</v>
      </c>
      <c r="BZ64">
        <f t="shared" si="59"/>
        <v>0</v>
      </c>
      <c r="CA64">
        <f t="shared" si="59"/>
        <v>0</v>
      </c>
      <c r="CB64">
        <f t="shared" si="59"/>
        <v>0</v>
      </c>
      <c r="CC64">
        <f t="shared" si="59"/>
        <v>0</v>
      </c>
      <c r="CD64">
        <f t="shared" si="59"/>
        <v>0</v>
      </c>
      <c r="CE64">
        <f t="shared" si="59"/>
        <v>0</v>
      </c>
      <c r="CF64">
        <f t="shared" si="59"/>
        <v>0</v>
      </c>
      <c r="CG64">
        <f t="shared" si="59"/>
        <v>0</v>
      </c>
      <c r="CH64">
        <f t="shared" si="60"/>
        <v>0</v>
      </c>
      <c r="CI64">
        <f t="shared" si="60"/>
        <v>0</v>
      </c>
      <c r="CJ64">
        <f t="shared" si="60"/>
        <v>0</v>
      </c>
      <c r="CK64">
        <f t="shared" si="60"/>
        <v>0</v>
      </c>
      <c r="CL64">
        <f t="shared" si="60"/>
        <v>0</v>
      </c>
      <c r="CM64">
        <f t="shared" si="60"/>
        <v>0</v>
      </c>
      <c r="CN64">
        <f t="shared" si="60"/>
        <v>0</v>
      </c>
      <c r="CO64">
        <f t="shared" si="60"/>
        <v>0</v>
      </c>
      <c r="CP64">
        <f t="shared" si="60"/>
        <v>0</v>
      </c>
      <c r="CQ64">
        <f t="shared" si="60"/>
        <v>0</v>
      </c>
      <c r="CR64">
        <f t="shared" si="61"/>
        <v>0</v>
      </c>
      <c r="CS64">
        <f t="shared" si="61"/>
        <v>0</v>
      </c>
      <c r="CT64">
        <f t="shared" si="61"/>
        <v>0</v>
      </c>
      <c r="CU64">
        <f t="shared" si="61"/>
        <v>0</v>
      </c>
      <c r="CV64">
        <f t="shared" si="61"/>
        <v>0</v>
      </c>
      <c r="CW64">
        <f t="shared" si="61"/>
        <v>0</v>
      </c>
      <c r="CX64">
        <f t="shared" si="61"/>
        <v>0</v>
      </c>
      <c r="CY64">
        <f t="shared" si="61"/>
        <v>0</v>
      </c>
      <c r="CZ64">
        <f t="shared" si="61"/>
        <v>0</v>
      </c>
      <c r="DA64">
        <f t="shared" si="61"/>
        <v>0</v>
      </c>
    </row>
    <row r="65" spans="3:105" ht="12.75">
      <c r="C65">
        <v>56</v>
      </c>
      <c r="D65">
        <f>IF($D$7=$A$21,Daten!E59,IF($D$7=$A$22,Daten!F59,IF($D$7=$A$23,Daten!I59,IF($D$7=$A$24,Daten!K59,IF($D$7=$A$25,Daten!L59,Daten!J59)))))</f>
        <v>0.8783797277153339</v>
      </c>
      <c r="F65">
        <f t="shared" si="52"/>
        <v>1</v>
      </c>
      <c r="G65">
        <f t="shared" si="52"/>
        <v>0</v>
      </c>
      <c r="H65">
        <f t="shared" si="52"/>
        <v>0</v>
      </c>
      <c r="I65">
        <f t="shared" si="52"/>
        <v>0</v>
      </c>
      <c r="J65">
        <f t="shared" si="52"/>
        <v>0</v>
      </c>
      <c r="K65">
        <f t="shared" si="52"/>
        <v>0</v>
      </c>
      <c r="L65">
        <f t="shared" si="52"/>
        <v>0</v>
      </c>
      <c r="M65">
        <f t="shared" si="52"/>
        <v>0</v>
      </c>
      <c r="N65">
        <f t="shared" si="52"/>
        <v>0</v>
      </c>
      <c r="O65">
        <f t="shared" si="52"/>
        <v>0</v>
      </c>
      <c r="P65">
        <f t="shared" si="53"/>
        <v>0</v>
      </c>
      <c r="Q65">
        <f t="shared" si="53"/>
        <v>0</v>
      </c>
      <c r="R65">
        <f t="shared" si="53"/>
        <v>0</v>
      </c>
      <c r="S65">
        <f t="shared" si="53"/>
        <v>0</v>
      </c>
      <c r="T65">
        <f t="shared" si="53"/>
        <v>0</v>
      </c>
      <c r="U65">
        <f t="shared" si="53"/>
        <v>0</v>
      </c>
      <c r="V65">
        <f t="shared" si="53"/>
        <v>0</v>
      </c>
      <c r="W65">
        <f t="shared" si="53"/>
        <v>0</v>
      </c>
      <c r="X65">
        <f t="shared" si="53"/>
        <v>0</v>
      </c>
      <c r="Y65">
        <f t="shared" si="53"/>
        <v>0</v>
      </c>
      <c r="Z65">
        <f t="shared" si="54"/>
        <v>0</v>
      </c>
      <c r="AA65">
        <f t="shared" si="54"/>
        <v>0</v>
      </c>
      <c r="AB65">
        <f t="shared" si="54"/>
        <v>0</v>
      </c>
      <c r="AC65">
        <f t="shared" si="54"/>
        <v>0</v>
      </c>
      <c r="AD65">
        <f t="shared" si="54"/>
        <v>0</v>
      </c>
      <c r="AE65">
        <f t="shared" si="54"/>
        <v>0</v>
      </c>
      <c r="AF65">
        <f t="shared" si="54"/>
        <v>0</v>
      </c>
      <c r="AG65">
        <f t="shared" si="54"/>
        <v>0</v>
      </c>
      <c r="AH65">
        <f t="shared" si="54"/>
        <v>0</v>
      </c>
      <c r="AI65">
        <f t="shared" si="54"/>
        <v>0</v>
      </c>
      <c r="AJ65">
        <f t="shared" si="55"/>
        <v>0</v>
      </c>
      <c r="AK65">
        <f t="shared" si="55"/>
        <v>0</v>
      </c>
      <c r="AL65">
        <f t="shared" si="55"/>
        <v>0</v>
      </c>
      <c r="AM65">
        <f t="shared" si="55"/>
        <v>0</v>
      </c>
      <c r="AN65">
        <f t="shared" si="55"/>
        <v>0</v>
      </c>
      <c r="AO65">
        <f t="shared" si="55"/>
        <v>0</v>
      </c>
      <c r="AP65">
        <f t="shared" si="55"/>
        <v>0</v>
      </c>
      <c r="AQ65">
        <f t="shared" si="55"/>
        <v>0</v>
      </c>
      <c r="AR65">
        <f t="shared" si="55"/>
        <v>0</v>
      </c>
      <c r="AS65">
        <f t="shared" si="55"/>
        <v>0</v>
      </c>
      <c r="AT65">
        <f t="shared" si="56"/>
        <v>0</v>
      </c>
      <c r="AU65">
        <f t="shared" si="56"/>
        <v>0</v>
      </c>
      <c r="AV65">
        <f t="shared" si="56"/>
        <v>0</v>
      </c>
      <c r="AW65">
        <f t="shared" si="56"/>
        <v>0</v>
      </c>
      <c r="AX65">
        <f t="shared" si="56"/>
        <v>0</v>
      </c>
      <c r="AY65">
        <f t="shared" si="56"/>
        <v>0</v>
      </c>
      <c r="AZ65">
        <f t="shared" si="56"/>
        <v>0</v>
      </c>
      <c r="BA65">
        <f t="shared" si="56"/>
        <v>0</v>
      </c>
      <c r="BB65">
        <f t="shared" si="56"/>
        <v>0</v>
      </c>
      <c r="BC65">
        <f t="shared" si="56"/>
        <v>0</v>
      </c>
      <c r="BD65">
        <f t="shared" si="57"/>
        <v>0</v>
      </c>
      <c r="BE65">
        <f t="shared" si="57"/>
        <v>0</v>
      </c>
      <c r="BF65">
        <f t="shared" si="57"/>
        <v>0</v>
      </c>
      <c r="BG65">
        <f t="shared" si="57"/>
        <v>0</v>
      </c>
      <c r="BH65">
        <f t="shared" si="57"/>
        <v>0</v>
      </c>
      <c r="BI65">
        <f t="shared" si="57"/>
        <v>0</v>
      </c>
      <c r="BJ65">
        <f t="shared" si="57"/>
        <v>0</v>
      </c>
      <c r="BK65">
        <f t="shared" si="57"/>
        <v>0</v>
      </c>
      <c r="BL65">
        <f t="shared" si="57"/>
        <v>0</v>
      </c>
      <c r="BM65">
        <f t="shared" si="57"/>
        <v>0</v>
      </c>
      <c r="BN65">
        <f t="shared" si="58"/>
        <v>0</v>
      </c>
      <c r="BO65">
        <f t="shared" si="58"/>
        <v>0</v>
      </c>
      <c r="BP65">
        <f t="shared" si="58"/>
        <v>0</v>
      </c>
      <c r="BQ65">
        <f t="shared" si="58"/>
        <v>0</v>
      </c>
      <c r="BR65">
        <f t="shared" si="58"/>
        <v>0</v>
      </c>
      <c r="BS65">
        <f t="shared" si="58"/>
        <v>0</v>
      </c>
      <c r="BT65">
        <f t="shared" si="58"/>
        <v>0</v>
      </c>
      <c r="BU65">
        <f t="shared" si="58"/>
        <v>0</v>
      </c>
      <c r="BV65">
        <f t="shared" si="58"/>
        <v>0</v>
      </c>
      <c r="BW65">
        <f t="shared" si="58"/>
        <v>0</v>
      </c>
      <c r="BX65">
        <f t="shared" si="59"/>
        <v>0</v>
      </c>
      <c r="BY65">
        <f t="shared" si="59"/>
        <v>0</v>
      </c>
      <c r="BZ65">
        <f t="shared" si="59"/>
        <v>0</v>
      </c>
      <c r="CA65">
        <f t="shared" si="59"/>
        <v>0</v>
      </c>
      <c r="CB65">
        <f t="shared" si="59"/>
        <v>0</v>
      </c>
      <c r="CC65">
        <f t="shared" si="59"/>
        <v>0</v>
      </c>
      <c r="CD65">
        <f t="shared" si="59"/>
        <v>0</v>
      </c>
      <c r="CE65">
        <f t="shared" si="59"/>
        <v>0</v>
      </c>
      <c r="CF65">
        <f t="shared" si="59"/>
        <v>0</v>
      </c>
      <c r="CG65">
        <f t="shared" si="59"/>
        <v>0</v>
      </c>
      <c r="CH65">
        <f t="shared" si="60"/>
        <v>0</v>
      </c>
      <c r="CI65">
        <f t="shared" si="60"/>
        <v>0</v>
      </c>
      <c r="CJ65">
        <f t="shared" si="60"/>
        <v>0</v>
      </c>
      <c r="CK65">
        <f t="shared" si="60"/>
        <v>0</v>
      </c>
      <c r="CL65">
        <f t="shared" si="60"/>
        <v>0</v>
      </c>
      <c r="CM65">
        <f t="shared" si="60"/>
        <v>0</v>
      </c>
      <c r="CN65">
        <f t="shared" si="60"/>
        <v>0</v>
      </c>
      <c r="CO65">
        <f t="shared" si="60"/>
        <v>0</v>
      </c>
      <c r="CP65">
        <f t="shared" si="60"/>
        <v>0</v>
      </c>
      <c r="CQ65">
        <f t="shared" si="60"/>
        <v>0</v>
      </c>
      <c r="CR65">
        <f t="shared" si="61"/>
        <v>0</v>
      </c>
      <c r="CS65">
        <f t="shared" si="61"/>
        <v>0</v>
      </c>
      <c r="CT65">
        <f t="shared" si="61"/>
        <v>0</v>
      </c>
      <c r="CU65">
        <f t="shared" si="61"/>
        <v>0</v>
      </c>
      <c r="CV65">
        <f t="shared" si="61"/>
        <v>0</v>
      </c>
      <c r="CW65">
        <f t="shared" si="61"/>
        <v>0</v>
      </c>
      <c r="CX65">
        <f t="shared" si="61"/>
        <v>0</v>
      </c>
      <c r="CY65">
        <f t="shared" si="61"/>
        <v>0</v>
      </c>
      <c r="CZ65">
        <f t="shared" si="61"/>
        <v>0</v>
      </c>
      <c r="DA65">
        <f t="shared" si="61"/>
        <v>0</v>
      </c>
    </row>
    <row r="66" spans="3:105" ht="12.75">
      <c r="C66">
        <v>57</v>
      </c>
      <c r="D66">
        <f>IF($D$7=$A$21,Daten!E60,IF($D$7=$A$22,Daten!F60,IF($D$7=$A$23,Daten!I60,IF($D$7=$A$24,Daten!K60,IF($D$7=$A$25,Daten!L60,Daten!J60)))))</f>
        <v>0.4200158251242995</v>
      </c>
      <c r="F66">
        <f aca="true" t="shared" si="62" ref="F66:O75">IF(AND($D66&gt;F$7,$D66&lt;=F$8),1,0)</f>
        <v>1</v>
      </c>
      <c r="G66">
        <f t="shared" si="62"/>
        <v>0</v>
      </c>
      <c r="H66">
        <f t="shared" si="62"/>
        <v>0</v>
      </c>
      <c r="I66">
        <f t="shared" si="62"/>
        <v>0</v>
      </c>
      <c r="J66">
        <f t="shared" si="62"/>
        <v>0</v>
      </c>
      <c r="K66">
        <f t="shared" si="62"/>
        <v>0</v>
      </c>
      <c r="L66">
        <f t="shared" si="62"/>
        <v>0</v>
      </c>
      <c r="M66">
        <f t="shared" si="62"/>
        <v>0</v>
      </c>
      <c r="N66">
        <f t="shared" si="62"/>
        <v>0</v>
      </c>
      <c r="O66">
        <f t="shared" si="62"/>
        <v>0</v>
      </c>
      <c r="P66">
        <f aca="true" t="shared" si="63" ref="P66:Y75">IF(AND($D66&gt;P$7,$D66&lt;=P$8),1,0)</f>
        <v>0</v>
      </c>
      <c r="Q66">
        <f t="shared" si="63"/>
        <v>0</v>
      </c>
      <c r="R66">
        <f t="shared" si="63"/>
        <v>0</v>
      </c>
      <c r="S66">
        <f t="shared" si="63"/>
        <v>0</v>
      </c>
      <c r="T66">
        <f t="shared" si="63"/>
        <v>0</v>
      </c>
      <c r="U66">
        <f t="shared" si="63"/>
        <v>0</v>
      </c>
      <c r="V66">
        <f t="shared" si="63"/>
        <v>0</v>
      </c>
      <c r="W66">
        <f t="shared" si="63"/>
        <v>0</v>
      </c>
      <c r="X66">
        <f t="shared" si="63"/>
        <v>0</v>
      </c>
      <c r="Y66">
        <f t="shared" si="63"/>
        <v>0</v>
      </c>
      <c r="Z66">
        <f aca="true" t="shared" si="64" ref="Z66:AI75">IF(AND($D66&gt;Z$7,$D66&lt;=Z$8),1,0)</f>
        <v>0</v>
      </c>
      <c r="AA66">
        <f t="shared" si="64"/>
        <v>0</v>
      </c>
      <c r="AB66">
        <f t="shared" si="64"/>
        <v>0</v>
      </c>
      <c r="AC66">
        <f t="shared" si="64"/>
        <v>0</v>
      </c>
      <c r="AD66">
        <f t="shared" si="64"/>
        <v>0</v>
      </c>
      <c r="AE66">
        <f t="shared" si="64"/>
        <v>0</v>
      </c>
      <c r="AF66">
        <f t="shared" si="64"/>
        <v>0</v>
      </c>
      <c r="AG66">
        <f t="shared" si="64"/>
        <v>0</v>
      </c>
      <c r="AH66">
        <f t="shared" si="64"/>
        <v>0</v>
      </c>
      <c r="AI66">
        <f t="shared" si="64"/>
        <v>0</v>
      </c>
      <c r="AJ66">
        <f aca="true" t="shared" si="65" ref="AJ66:AS75">IF(AND($D66&gt;AJ$7,$D66&lt;=AJ$8),1,0)</f>
        <v>0</v>
      </c>
      <c r="AK66">
        <f t="shared" si="65"/>
        <v>0</v>
      </c>
      <c r="AL66">
        <f t="shared" si="65"/>
        <v>0</v>
      </c>
      <c r="AM66">
        <f t="shared" si="65"/>
        <v>0</v>
      </c>
      <c r="AN66">
        <f t="shared" si="65"/>
        <v>0</v>
      </c>
      <c r="AO66">
        <f t="shared" si="65"/>
        <v>0</v>
      </c>
      <c r="AP66">
        <f t="shared" si="65"/>
        <v>0</v>
      </c>
      <c r="AQ66">
        <f t="shared" si="65"/>
        <v>0</v>
      </c>
      <c r="AR66">
        <f t="shared" si="65"/>
        <v>0</v>
      </c>
      <c r="AS66">
        <f t="shared" si="65"/>
        <v>0</v>
      </c>
      <c r="AT66">
        <f aca="true" t="shared" si="66" ref="AT66:BC75">IF(AND($D66&gt;AT$7,$D66&lt;=AT$8),1,0)</f>
        <v>0</v>
      </c>
      <c r="AU66">
        <f t="shared" si="66"/>
        <v>0</v>
      </c>
      <c r="AV66">
        <f t="shared" si="66"/>
        <v>0</v>
      </c>
      <c r="AW66">
        <f t="shared" si="66"/>
        <v>0</v>
      </c>
      <c r="AX66">
        <f t="shared" si="66"/>
        <v>0</v>
      </c>
      <c r="AY66">
        <f t="shared" si="66"/>
        <v>0</v>
      </c>
      <c r="AZ66">
        <f t="shared" si="66"/>
        <v>0</v>
      </c>
      <c r="BA66">
        <f t="shared" si="66"/>
        <v>0</v>
      </c>
      <c r="BB66">
        <f t="shared" si="66"/>
        <v>0</v>
      </c>
      <c r="BC66">
        <f t="shared" si="66"/>
        <v>0</v>
      </c>
      <c r="BD66">
        <f aca="true" t="shared" si="67" ref="BD66:BM75">IF(AND($D66&gt;BD$7,$D66&lt;=BD$8),1,0)</f>
        <v>0</v>
      </c>
      <c r="BE66">
        <f t="shared" si="67"/>
        <v>0</v>
      </c>
      <c r="BF66">
        <f t="shared" si="67"/>
        <v>0</v>
      </c>
      <c r="BG66">
        <f t="shared" si="67"/>
        <v>0</v>
      </c>
      <c r="BH66">
        <f t="shared" si="67"/>
        <v>0</v>
      </c>
      <c r="BI66">
        <f t="shared" si="67"/>
        <v>0</v>
      </c>
      <c r="BJ66">
        <f t="shared" si="67"/>
        <v>0</v>
      </c>
      <c r="BK66">
        <f t="shared" si="67"/>
        <v>0</v>
      </c>
      <c r="BL66">
        <f t="shared" si="67"/>
        <v>0</v>
      </c>
      <c r="BM66">
        <f t="shared" si="67"/>
        <v>0</v>
      </c>
      <c r="BN66">
        <f aca="true" t="shared" si="68" ref="BN66:BW75">IF(AND($D66&gt;BN$7,$D66&lt;=BN$8),1,0)</f>
        <v>0</v>
      </c>
      <c r="BO66">
        <f t="shared" si="68"/>
        <v>0</v>
      </c>
      <c r="BP66">
        <f t="shared" si="68"/>
        <v>0</v>
      </c>
      <c r="BQ66">
        <f t="shared" si="68"/>
        <v>0</v>
      </c>
      <c r="BR66">
        <f t="shared" si="68"/>
        <v>0</v>
      </c>
      <c r="BS66">
        <f t="shared" si="68"/>
        <v>0</v>
      </c>
      <c r="BT66">
        <f t="shared" si="68"/>
        <v>0</v>
      </c>
      <c r="BU66">
        <f t="shared" si="68"/>
        <v>0</v>
      </c>
      <c r="BV66">
        <f t="shared" si="68"/>
        <v>0</v>
      </c>
      <c r="BW66">
        <f t="shared" si="68"/>
        <v>0</v>
      </c>
      <c r="BX66">
        <f aca="true" t="shared" si="69" ref="BX66:CG75">IF(AND($D66&gt;BX$7,$D66&lt;=BX$8),1,0)</f>
        <v>0</v>
      </c>
      <c r="BY66">
        <f t="shared" si="69"/>
        <v>0</v>
      </c>
      <c r="BZ66">
        <f t="shared" si="69"/>
        <v>0</v>
      </c>
      <c r="CA66">
        <f t="shared" si="69"/>
        <v>0</v>
      </c>
      <c r="CB66">
        <f t="shared" si="69"/>
        <v>0</v>
      </c>
      <c r="CC66">
        <f t="shared" si="69"/>
        <v>0</v>
      </c>
      <c r="CD66">
        <f t="shared" si="69"/>
        <v>0</v>
      </c>
      <c r="CE66">
        <f t="shared" si="69"/>
        <v>0</v>
      </c>
      <c r="CF66">
        <f t="shared" si="69"/>
        <v>0</v>
      </c>
      <c r="CG66">
        <f t="shared" si="69"/>
        <v>0</v>
      </c>
      <c r="CH66">
        <f aca="true" t="shared" si="70" ref="CH66:CQ75">IF(AND($D66&gt;CH$7,$D66&lt;=CH$8),1,0)</f>
        <v>0</v>
      </c>
      <c r="CI66">
        <f t="shared" si="70"/>
        <v>0</v>
      </c>
      <c r="CJ66">
        <f t="shared" si="70"/>
        <v>0</v>
      </c>
      <c r="CK66">
        <f t="shared" si="70"/>
        <v>0</v>
      </c>
      <c r="CL66">
        <f t="shared" si="70"/>
        <v>0</v>
      </c>
      <c r="CM66">
        <f t="shared" si="70"/>
        <v>0</v>
      </c>
      <c r="CN66">
        <f t="shared" si="70"/>
        <v>0</v>
      </c>
      <c r="CO66">
        <f t="shared" si="70"/>
        <v>0</v>
      </c>
      <c r="CP66">
        <f t="shared" si="70"/>
        <v>0</v>
      </c>
      <c r="CQ66">
        <f t="shared" si="70"/>
        <v>0</v>
      </c>
      <c r="CR66">
        <f aca="true" t="shared" si="71" ref="CR66:DA75">IF(AND($D66&gt;CR$7,$D66&lt;=CR$8),1,0)</f>
        <v>0</v>
      </c>
      <c r="CS66">
        <f t="shared" si="71"/>
        <v>0</v>
      </c>
      <c r="CT66">
        <f t="shared" si="71"/>
        <v>0</v>
      </c>
      <c r="CU66">
        <f t="shared" si="71"/>
        <v>0</v>
      </c>
      <c r="CV66">
        <f t="shared" si="71"/>
        <v>0</v>
      </c>
      <c r="CW66">
        <f t="shared" si="71"/>
        <v>0</v>
      </c>
      <c r="CX66">
        <f t="shared" si="71"/>
        <v>0</v>
      </c>
      <c r="CY66">
        <f t="shared" si="71"/>
        <v>0</v>
      </c>
      <c r="CZ66">
        <f t="shared" si="71"/>
        <v>0</v>
      </c>
      <c r="DA66">
        <f t="shared" si="71"/>
        <v>0</v>
      </c>
    </row>
    <row r="67" spans="3:105" ht="12.75">
      <c r="C67">
        <v>58</v>
      </c>
      <c r="D67">
        <f>IF($D$7=$A$21,Daten!E61,IF($D$7=$A$22,Daten!F61,IF($D$7=$A$23,Daten!I61,IF($D$7=$A$24,Daten!K61,IF($D$7=$A$25,Daten!L61,Daten!J61)))))</f>
        <v>0.30423027535930347</v>
      </c>
      <c r="F67">
        <f t="shared" si="62"/>
        <v>1</v>
      </c>
      <c r="G67">
        <f t="shared" si="62"/>
        <v>0</v>
      </c>
      <c r="H67">
        <f t="shared" si="62"/>
        <v>0</v>
      </c>
      <c r="I67">
        <f t="shared" si="62"/>
        <v>0</v>
      </c>
      <c r="J67">
        <f t="shared" si="62"/>
        <v>0</v>
      </c>
      <c r="K67">
        <f t="shared" si="62"/>
        <v>0</v>
      </c>
      <c r="L67">
        <f t="shared" si="62"/>
        <v>0</v>
      </c>
      <c r="M67">
        <f t="shared" si="62"/>
        <v>0</v>
      </c>
      <c r="N67">
        <f t="shared" si="62"/>
        <v>0</v>
      </c>
      <c r="O67">
        <f t="shared" si="62"/>
        <v>0</v>
      </c>
      <c r="P67">
        <f t="shared" si="63"/>
        <v>0</v>
      </c>
      <c r="Q67">
        <f t="shared" si="63"/>
        <v>0</v>
      </c>
      <c r="R67">
        <f t="shared" si="63"/>
        <v>0</v>
      </c>
      <c r="S67">
        <f t="shared" si="63"/>
        <v>0</v>
      </c>
      <c r="T67">
        <f t="shared" si="63"/>
        <v>0</v>
      </c>
      <c r="U67">
        <f t="shared" si="63"/>
        <v>0</v>
      </c>
      <c r="V67">
        <f t="shared" si="63"/>
        <v>0</v>
      </c>
      <c r="W67">
        <f t="shared" si="63"/>
        <v>0</v>
      </c>
      <c r="X67">
        <f t="shared" si="63"/>
        <v>0</v>
      </c>
      <c r="Y67">
        <f t="shared" si="63"/>
        <v>0</v>
      </c>
      <c r="Z67">
        <f t="shared" si="64"/>
        <v>0</v>
      </c>
      <c r="AA67">
        <f t="shared" si="64"/>
        <v>0</v>
      </c>
      <c r="AB67">
        <f t="shared" si="64"/>
        <v>0</v>
      </c>
      <c r="AC67">
        <f t="shared" si="64"/>
        <v>0</v>
      </c>
      <c r="AD67">
        <f t="shared" si="64"/>
        <v>0</v>
      </c>
      <c r="AE67">
        <f t="shared" si="64"/>
        <v>0</v>
      </c>
      <c r="AF67">
        <f t="shared" si="64"/>
        <v>0</v>
      </c>
      <c r="AG67">
        <f t="shared" si="64"/>
        <v>0</v>
      </c>
      <c r="AH67">
        <f t="shared" si="64"/>
        <v>0</v>
      </c>
      <c r="AI67">
        <f t="shared" si="64"/>
        <v>0</v>
      </c>
      <c r="AJ67">
        <f t="shared" si="65"/>
        <v>0</v>
      </c>
      <c r="AK67">
        <f t="shared" si="65"/>
        <v>0</v>
      </c>
      <c r="AL67">
        <f t="shared" si="65"/>
        <v>0</v>
      </c>
      <c r="AM67">
        <f t="shared" si="65"/>
        <v>0</v>
      </c>
      <c r="AN67">
        <f t="shared" si="65"/>
        <v>0</v>
      </c>
      <c r="AO67">
        <f t="shared" si="65"/>
        <v>0</v>
      </c>
      <c r="AP67">
        <f t="shared" si="65"/>
        <v>0</v>
      </c>
      <c r="AQ67">
        <f t="shared" si="65"/>
        <v>0</v>
      </c>
      <c r="AR67">
        <f t="shared" si="65"/>
        <v>0</v>
      </c>
      <c r="AS67">
        <f t="shared" si="65"/>
        <v>0</v>
      </c>
      <c r="AT67">
        <f t="shared" si="66"/>
        <v>0</v>
      </c>
      <c r="AU67">
        <f t="shared" si="66"/>
        <v>0</v>
      </c>
      <c r="AV67">
        <f t="shared" si="66"/>
        <v>0</v>
      </c>
      <c r="AW67">
        <f t="shared" si="66"/>
        <v>0</v>
      </c>
      <c r="AX67">
        <f t="shared" si="66"/>
        <v>0</v>
      </c>
      <c r="AY67">
        <f t="shared" si="66"/>
        <v>0</v>
      </c>
      <c r="AZ67">
        <f t="shared" si="66"/>
        <v>0</v>
      </c>
      <c r="BA67">
        <f t="shared" si="66"/>
        <v>0</v>
      </c>
      <c r="BB67">
        <f t="shared" si="66"/>
        <v>0</v>
      </c>
      <c r="BC67">
        <f t="shared" si="66"/>
        <v>0</v>
      </c>
      <c r="BD67">
        <f t="shared" si="67"/>
        <v>0</v>
      </c>
      <c r="BE67">
        <f t="shared" si="67"/>
        <v>0</v>
      </c>
      <c r="BF67">
        <f t="shared" si="67"/>
        <v>0</v>
      </c>
      <c r="BG67">
        <f t="shared" si="67"/>
        <v>0</v>
      </c>
      <c r="BH67">
        <f t="shared" si="67"/>
        <v>0</v>
      </c>
      <c r="BI67">
        <f t="shared" si="67"/>
        <v>0</v>
      </c>
      <c r="BJ67">
        <f t="shared" si="67"/>
        <v>0</v>
      </c>
      <c r="BK67">
        <f t="shared" si="67"/>
        <v>0</v>
      </c>
      <c r="BL67">
        <f t="shared" si="67"/>
        <v>0</v>
      </c>
      <c r="BM67">
        <f t="shared" si="67"/>
        <v>0</v>
      </c>
      <c r="BN67">
        <f t="shared" si="68"/>
        <v>0</v>
      </c>
      <c r="BO67">
        <f t="shared" si="68"/>
        <v>0</v>
      </c>
      <c r="BP67">
        <f t="shared" si="68"/>
        <v>0</v>
      </c>
      <c r="BQ67">
        <f t="shared" si="68"/>
        <v>0</v>
      </c>
      <c r="BR67">
        <f t="shared" si="68"/>
        <v>0</v>
      </c>
      <c r="BS67">
        <f t="shared" si="68"/>
        <v>0</v>
      </c>
      <c r="BT67">
        <f t="shared" si="68"/>
        <v>0</v>
      </c>
      <c r="BU67">
        <f t="shared" si="68"/>
        <v>0</v>
      </c>
      <c r="BV67">
        <f t="shared" si="68"/>
        <v>0</v>
      </c>
      <c r="BW67">
        <f t="shared" si="68"/>
        <v>0</v>
      </c>
      <c r="BX67">
        <f t="shared" si="69"/>
        <v>0</v>
      </c>
      <c r="BY67">
        <f t="shared" si="69"/>
        <v>0</v>
      </c>
      <c r="BZ67">
        <f t="shared" si="69"/>
        <v>0</v>
      </c>
      <c r="CA67">
        <f t="shared" si="69"/>
        <v>0</v>
      </c>
      <c r="CB67">
        <f t="shared" si="69"/>
        <v>0</v>
      </c>
      <c r="CC67">
        <f t="shared" si="69"/>
        <v>0</v>
      </c>
      <c r="CD67">
        <f t="shared" si="69"/>
        <v>0</v>
      </c>
      <c r="CE67">
        <f t="shared" si="69"/>
        <v>0</v>
      </c>
      <c r="CF67">
        <f t="shared" si="69"/>
        <v>0</v>
      </c>
      <c r="CG67">
        <f t="shared" si="69"/>
        <v>0</v>
      </c>
      <c r="CH67">
        <f t="shared" si="70"/>
        <v>0</v>
      </c>
      <c r="CI67">
        <f t="shared" si="70"/>
        <v>0</v>
      </c>
      <c r="CJ67">
        <f t="shared" si="70"/>
        <v>0</v>
      </c>
      <c r="CK67">
        <f t="shared" si="70"/>
        <v>0</v>
      </c>
      <c r="CL67">
        <f t="shared" si="70"/>
        <v>0</v>
      </c>
      <c r="CM67">
        <f t="shared" si="70"/>
        <v>0</v>
      </c>
      <c r="CN67">
        <f t="shared" si="70"/>
        <v>0</v>
      </c>
      <c r="CO67">
        <f t="shared" si="70"/>
        <v>0</v>
      </c>
      <c r="CP67">
        <f t="shared" si="70"/>
        <v>0</v>
      </c>
      <c r="CQ67">
        <f t="shared" si="70"/>
        <v>0</v>
      </c>
      <c r="CR67">
        <f t="shared" si="71"/>
        <v>0</v>
      </c>
      <c r="CS67">
        <f t="shared" si="71"/>
        <v>0</v>
      </c>
      <c r="CT67">
        <f t="shared" si="71"/>
        <v>0</v>
      </c>
      <c r="CU67">
        <f t="shared" si="71"/>
        <v>0</v>
      </c>
      <c r="CV67">
        <f t="shared" si="71"/>
        <v>0</v>
      </c>
      <c r="CW67">
        <f t="shared" si="71"/>
        <v>0</v>
      </c>
      <c r="CX67">
        <f t="shared" si="71"/>
        <v>0</v>
      </c>
      <c r="CY67">
        <f t="shared" si="71"/>
        <v>0</v>
      </c>
      <c r="CZ67">
        <f t="shared" si="71"/>
        <v>0</v>
      </c>
      <c r="DA67">
        <f t="shared" si="71"/>
        <v>0</v>
      </c>
    </row>
    <row r="68" spans="3:105" ht="12.75">
      <c r="C68">
        <v>59</v>
      </c>
      <c r="D68">
        <f>IF($D$7=$A$21,Daten!E62,IF($D$7=$A$22,Daten!F62,IF($D$7=$A$23,Daten!I62,IF($D$7=$A$24,Daten!K62,IF($D$7=$A$25,Daten!L62,Daten!J62)))))</f>
        <v>0.8091927279211046</v>
      </c>
      <c r="F68">
        <f t="shared" si="62"/>
        <v>1</v>
      </c>
      <c r="G68">
        <f t="shared" si="62"/>
        <v>0</v>
      </c>
      <c r="H68">
        <f t="shared" si="62"/>
        <v>0</v>
      </c>
      <c r="I68">
        <f t="shared" si="62"/>
        <v>0</v>
      </c>
      <c r="J68">
        <f t="shared" si="62"/>
        <v>0</v>
      </c>
      <c r="K68">
        <f t="shared" si="62"/>
        <v>0</v>
      </c>
      <c r="L68">
        <f t="shared" si="62"/>
        <v>0</v>
      </c>
      <c r="M68">
        <f t="shared" si="62"/>
        <v>0</v>
      </c>
      <c r="N68">
        <f t="shared" si="62"/>
        <v>0</v>
      </c>
      <c r="O68">
        <f t="shared" si="62"/>
        <v>0</v>
      </c>
      <c r="P68">
        <f t="shared" si="63"/>
        <v>0</v>
      </c>
      <c r="Q68">
        <f t="shared" si="63"/>
        <v>0</v>
      </c>
      <c r="R68">
        <f t="shared" si="63"/>
        <v>0</v>
      </c>
      <c r="S68">
        <f t="shared" si="63"/>
        <v>0</v>
      </c>
      <c r="T68">
        <f t="shared" si="63"/>
        <v>0</v>
      </c>
      <c r="U68">
        <f t="shared" si="63"/>
        <v>0</v>
      </c>
      <c r="V68">
        <f t="shared" si="63"/>
        <v>0</v>
      </c>
      <c r="W68">
        <f t="shared" si="63"/>
        <v>0</v>
      </c>
      <c r="X68">
        <f t="shared" si="63"/>
        <v>0</v>
      </c>
      <c r="Y68">
        <f t="shared" si="63"/>
        <v>0</v>
      </c>
      <c r="Z68">
        <f t="shared" si="64"/>
        <v>0</v>
      </c>
      <c r="AA68">
        <f t="shared" si="64"/>
        <v>0</v>
      </c>
      <c r="AB68">
        <f t="shared" si="64"/>
        <v>0</v>
      </c>
      <c r="AC68">
        <f t="shared" si="64"/>
        <v>0</v>
      </c>
      <c r="AD68">
        <f t="shared" si="64"/>
        <v>0</v>
      </c>
      <c r="AE68">
        <f t="shared" si="64"/>
        <v>0</v>
      </c>
      <c r="AF68">
        <f t="shared" si="64"/>
        <v>0</v>
      </c>
      <c r="AG68">
        <f t="shared" si="64"/>
        <v>0</v>
      </c>
      <c r="AH68">
        <f t="shared" si="64"/>
        <v>0</v>
      </c>
      <c r="AI68">
        <f t="shared" si="64"/>
        <v>0</v>
      </c>
      <c r="AJ68">
        <f t="shared" si="65"/>
        <v>0</v>
      </c>
      <c r="AK68">
        <f t="shared" si="65"/>
        <v>0</v>
      </c>
      <c r="AL68">
        <f t="shared" si="65"/>
        <v>0</v>
      </c>
      <c r="AM68">
        <f t="shared" si="65"/>
        <v>0</v>
      </c>
      <c r="AN68">
        <f t="shared" si="65"/>
        <v>0</v>
      </c>
      <c r="AO68">
        <f t="shared" si="65"/>
        <v>0</v>
      </c>
      <c r="AP68">
        <f t="shared" si="65"/>
        <v>0</v>
      </c>
      <c r="AQ68">
        <f t="shared" si="65"/>
        <v>0</v>
      </c>
      <c r="AR68">
        <f t="shared" si="65"/>
        <v>0</v>
      </c>
      <c r="AS68">
        <f t="shared" si="65"/>
        <v>0</v>
      </c>
      <c r="AT68">
        <f t="shared" si="66"/>
        <v>0</v>
      </c>
      <c r="AU68">
        <f t="shared" si="66"/>
        <v>0</v>
      </c>
      <c r="AV68">
        <f t="shared" si="66"/>
        <v>0</v>
      </c>
      <c r="AW68">
        <f t="shared" si="66"/>
        <v>0</v>
      </c>
      <c r="AX68">
        <f t="shared" si="66"/>
        <v>0</v>
      </c>
      <c r="AY68">
        <f t="shared" si="66"/>
        <v>0</v>
      </c>
      <c r="AZ68">
        <f t="shared" si="66"/>
        <v>0</v>
      </c>
      <c r="BA68">
        <f t="shared" si="66"/>
        <v>0</v>
      </c>
      <c r="BB68">
        <f t="shared" si="66"/>
        <v>0</v>
      </c>
      <c r="BC68">
        <f t="shared" si="66"/>
        <v>0</v>
      </c>
      <c r="BD68">
        <f t="shared" si="67"/>
        <v>0</v>
      </c>
      <c r="BE68">
        <f t="shared" si="67"/>
        <v>0</v>
      </c>
      <c r="BF68">
        <f t="shared" si="67"/>
        <v>0</v>
      </c>
      <c r="BG68">
        <f t="shared" si="67"/>
        <v>0</v>
      </c>
      <c r="BH68">
        <f t="shared" si="67"/>
        <v>0</v>
      </c>
      <c r="BI68">
        <f t="shared" si="67"/>
        <v>0</v>
      </c>
      <c r="BJ68">
        <f t="shared" si="67"/>
        <v>0</v>
      </c>
      <c r="BK68">
        <f t="shared" si="67"/>
        <v>0</v>
      </c>
      <c r="BL68">
        <f t="shared" si="67"/>
        <v>0</v>
      </c>
      <c r="BM68">
        <f t="shared" si="67"/>
        <v>0</v>
      </c>
      <c r="BN68">
        <f t="shared" si="68"/>
        <v>0</v>
      </c>
      <c r="BO68">
        <f t="shared" si="68"/>
        <v>0</v>
      </c>
      <c r="BP68">
        <f t="shared" si="68"/>
        <v>0</v>
      </c>
      <c r="BQ68">
        <f t="shared" si="68"/>
        <v>0</v>
      </c>
      <c r="BR68">
        <f t="shared" si="68"/>
        <v>0</v>
      </c>
      <c r="BS68">
        <f t="shared" si="68"/>
        <v>0</v>
      </c>
      <c r="BT68">
        <f t="shared" si="68"/>
        <v>0</v>
      </c>
      <c r="BU68">
        <f t="shared" si="68"/>
        <v>0</v>
      </c>
      <c r="BV68">
        <f t="shared" si="68"/>
        <v>0</v>
      </c>
      <c r="BW68">
        <f t="shared" si="68"/>
        <v>0</v>
      </c>
      <c r="BX68">
        <f t="shared" si="69"/>
        <v>0</v>
      </c>
      <c r="BY68">
        <f t="shared" si="69"/>
        <v>0</v>
      </c>
      <c r="BZ68">
        <f t="shared" si="69"/>
        <v>0</v>
      </c>
      <c r="CA68">
        <f t="shared" si="69"/>
        <v>0</v>
      </c>
      <c r="CB68">
        <f t="shared" si="69"/>
        <v>0</v>
      </c>
      <c r="CC68">
        <f t="shared" si="69"/>
        <v>0</v>
      </c>
      <c r="CD68">
        <f t="shared" si="69"/>
        <v>0</v>
      </c>
      <c r="CE68">
        <f t="shared" si="69"/>
        <v>0</v>
      </c>
      <c r="CF68">
        <f t="shared" si="69"/>
        <v>0</v>
      </c>
      <c r="CG68">
        <f t="shared" si="69"/>
        <v>0</v>
      </c>
      <c r="CH68">
        <f t="shared" si="70"/>
        <v>0</v>
      </c>
      <c r="CI68">
        <f t="shared" si="70"/>
        <v>0</v>
      </c>
      <c r="CJ68">
        <f t="shared" si="70"/>
        <v>0</v>
      </c>
      <c r="CK68">
        <f t="shared" si="70"/>
        <v>0</v>
      </c>
      <c r="CL68">
        <f t="shared" si="70"/>
        <v>0</v>
      </c>
      <c r="CM68">
        <f t="shared" si="70"/>
        <v>0</v>
      </c>
      <c r="CN68">
        <f t="shared" si="70"/>
        <v>0</v>
      </c>
      <c r="CO68">
        <f t="shared" si="70"/>
        <v>0</v>
      </c>
      <c r="CP68">
        <f t="shared" si="70"/>
        <v>0</v>
      </c>
      <c r="CQ68">
        <f t="shared" si="70"/>
        <v>0</v>
      </c>
      <c r="CR68">
        <f t="shared" si="71"/>
        <v>0</v>
      </c>
      <c r="CS68">
        <f t="shared" si="71"/>
        <v>0</v>
      </c>
      <c r="CT68">
        <f t="shared" si="71"/>
        <v>0</v>
      </c>
      <c r="CU68">
        <f t="shared" si="71"/>
        <v>0</v>
      </c>
      <c r="CV68">
        <f t="shared" si="71"/>
        <v>0</v>
      </c>
      <c r="CW68">
        <f t="shared" si="71"/>
        <v>0</v>
      </c>
      <c r="CX68">
        <f t="shared" si="71"/>
        <v>0</v>
      </c>
      <c r="CY68">
        <f t="shared" si="71"/>
        <v>0</v>
      </c>
      <c r="CZ68">
        <f t="shared" si="71"/>
        <v>0</v>
      </c>
      <c r="DA68">
        <f t="shared" si="71"/>
        <v>0</v>
      </c>
    </row>
    <row r="69" spans="3:105" ht="12.75">
      <c r="C69">
        <v>60</v>
      </c>
      <c r="D69">
        <f>IF($D$7=$A$21,Daten!E63,IF($D$7=$A$22,Daten!F63,IF($D$7=$A$23,Daten!I63,IF($D$7=$A$24,Daten!K63,IF($D$7=$A$25,Daten!L63,Daten!J63)))))</f>
        <v>0.6978638065812343</v>
      </c>
      <c r="F69">
        <f t="shared" si="62"/>
        <v>1</v>
      </c>
      <c r="G69">
        <f t="shared" si="62"/>
        <v>0</v>
      </c>
      <c r="H69">
        <f t="shared" si="62"/>
        <v>0</v>
      </c>
      <c r="I69">
        <f t="shared" si="62"/>
        <v>0</v>
      </c>
      <c r="J69">
        <f t="shared" si="62"/>
        <v>0</v>
      </c>
      <c r="K69">
        <f t="shared" si="62"/>
        <v>0</v>
      </c>
      <c r="L69">
        <f t="shared" si="62"/>
        <v>0</v>
      </c>
      <c r="M69">
        <f t="shared" si="62"/>
        <v>0</v>
      </c>
      <c r="N69">
        <f t="shared" si="62"/>
        <v>0</v>
      </c>
      <c r="O69">
        <f t="shared" si="62"/>
        <v>0</v>
      </c>
      <c r="P69">
        <f t="shared" si="63"/>
        <v>0</v>
      </c>
      <c r="Q69">
        <f t="shared" si="63"/>
        <v>0</v>
      </c>
      <c r="R69">
        <f t="shared" si="63"/>
        <v>0</v>
      </c>
      <c r="S69">
        <f t="shared" si="63"/>
        <v>0</v>
      </c>
      <c r="T69">
        <f t="shared" si="63"/>
        <v>0</v>
      </c>
      <c r="U69">
        <f t="shared" si="63"/>
        <v>0</v>
      </c>
      <c r="V69">
        <f t="shared" si="63"/>
        <v>0</v>
      </c>
      <c r="W69">
        <f t="shared" si="63"/>
        <v>0</v>
      </c>
      <c r="X69">
        <f t="shared" si="63"/>
        <v>0</v>
      </c>
      <c r="Y69">
        <f t="shared" si="63"/>
        <v>0</v>
      </c>
      <c r="Z69">
        <f t="shared" si="64"/>
        <v>0</v>
      </c>
      <c r="AA69">
        <f t="shared" si="64"/>
        <v>0</v>
      </c>
      <c r="AB69">
        <f t="shared" si="64"/>
        <v>0</v>
      </c>
      <c r="AC69">
        <f t="shared" si="64"/>
        <v>0</v>
      </c>
      <c r="AD69">
        <f t="shared" si="64"/>
        <v>0</v>
      </c>
      <c r="AE69">
        <f t="shared" si="64"/>
        <v>0</v>
      </c>
      <c r="AF69">
        <f t="shared" si="64"/>
        <v>0</v>
      </c>
      <c r="AG69">
        <f t="shared" si="64"/>
        <v>0</v>
      </c>
      <c r="AH69">
        <f t="shared" si="64"/>
        <v>0</v>
      </c>
      <c r="AI69">
        <f t="shared" si="64"/>
        <v>0</v>
      </c>
      <c r="AJ69">
        <f t="shared" si="65"/>
        <v>0</v>
      </c>
      <c r="AK69">
        <f t="shared" si="65"/>
        <v>0</v>
      </c>
      <c r="AL69">
        <f t="shared" si="65"/>
        <v>0</v>
      </c>
      <c r="AM69">
        <f t="shared" si="65"/>
        <v>0</v>
      </c>
      <c r="AN69">
        <f t="shared" si="65"/>
        <v>0</v>
      </c>
      <c r="AO69">
        <f t="shared" si="65"/>
        <v>0</v>
      </c>
      <c r="AP69">
        <f t="shared" si="65"/>
        <v>0</v>
      </c>
      <c r="AQ69">
        <f t="shared" si="65"/>
        <v>0</v>
      </c>
      <c r="AR69">
        <f t="shared" si="65"/>
        <v>0</v>
      </c>
      <c r="AS69">
        <f t="shared" si="65"/>
        <v>0</v>
      </c>
      <c r="AT69">
        <f t="shared" si="66"/>
        <v>0</v>
      </c>
      <c r="AU69">
        <f t="shared" si="66"/>
        <v>0</v>
      </c>
      <c r="AV69">
        <f t="shared" si="66"/>
        <v>0</v>
      </c>
      <c r="AW69">
        <f t="shared" si="66"/>
        <v>0</v>
      </c>
      <c r="AX69">
        <f t="shared" si="66"/>
        <v>0</v>
      </c>
      <c r="AY69">
        <f t="shared" si="66"/>
        <v>0</v>
      </c>
      <c r="AZ69">
        <f t="shared" si="66"/>
        <v>0</v>
      </c>
      <c r="BA69">
        <f t="shared" si="66"/>
        <v>0</v>
      </c>
      <c r="BB69">
        <f t="shared" si="66"/>
        <v>0</v>
      </c>
      <c r="BC69">
        <f t="shared" si="66"/>
        <v>0</v>
      </c>
      <c r="BD69">
        <f t="shared" si="67"/>
        <v>0</v>
      </c>
      <c r="BE69">
        <f t="shared" si="67"/>
        <v>0</v>
      </c>
      <c r="BF69">
        <f t="shared" si="67"/>
        <v>0</v>
      </c>
      <c r="BG69">
        <f t="shared" si="67"/>
        <v>0</v>
      </c>
      <c r="BH69">
        <f t="shared" si="67"/>
        <v>0</v>
      </c>
      <c r="BI69">
        <f t="shared" si="67"/>
        <v>0</v>
      </c>
      <c r="BJ69">
        <f t="shared" si="67"/>
        <v>0</v>
      </c>
      <c r="BK69">
        <f t="shared" si="67"/>
        <v>0</v>
      </c>
      <c r="BL69">
        <f t="shared" si="67"/>
        <v>0</v>
      </c>
      <c r="BM69">
        <f t="shared" si="67"/>
        <v>0</v>
      </c>
      <c r="BN69">
        <f t="shared" si="68"/>
        <v>0</v>
      </c>
      <c r="BO69">
        <f t="shared" si="68"/>
        <v>0</v>
      </c>
      <c r="BP69">
        <f t="shared" si="68"/>
        <v>0</v>
      </c>
      <c r="BQ69">
        <f t="shared" si="68"/>
        <v>0</v>
      </c>
      <c r="BR69">
        <f t="shared" si="68"/>
        <v>0</v>
      </c>
      <c r="BS69">
        <f t="shared" si="68"/>
        <v>0</v>
      </c>
      <c r="BT69">
        <f t="shared" si="68"/>
        <v>0</v>
      </c>
      <c r="BU69">
        <f t="shared" si="68"/>
        <v>0</v>
      </c>
      <c r="BV69">
        <f t="shared" si="68"/>
        <v>0</v>
      </c>
      <c r="BW69">
        <f t="shared" si="68"/>
        <v>0</v>
      </c>
      <c r="BX69">
        <f t="shared" si="69"/>
        <v>0</v>
      </c>
      <c r="BY69">
        <f t="shared" si="69"/>
        <v>0</v>
      </c>
      <c r="BZ69">
        <f t="shared" si="69"/>
        <v>0</v>
      </c>
      <c r="CA69">
        <f t="shared" si="69"/>
        <v>0</v>
      </c>
      <c r="CB69">
        <f t="shared" si="69"/>
        <v>0</v>
      </c>
      <c r="CC69">
        <f t="shared" si="69"/>
        <v>0</v>
      </c>
      <c r="CD69">
        <f t="shared" si="69"/>
        <v>0</v>
      </c>
      <c r="CE69">
        <f t="shared" si="69"/>
        <v>0</v>
      </c>
      <c r="CF69">
        <f t="shared" si="69"/>
        <v>0</v>
      </c>
      <c r="CG69">
        <f t="shared" si="69"/>
        <v>0</v>
      </c>
      <c r="CH69">
        <f t="shared" si="70"/>
        <v>0</v>
      </c>
      <c r="CI69">
        <f t="shared" si="70"/>
        <v>0</v>
      </c>
      <c r="CJ69">
        <f t="shared" si="70"/>
        <v>0</v>
      </c>
      <c r="CK69">
        <f t="shared" si="70"/>
        <v>0</v>
      </c>
      <c r="CL69">
        <f t="shared" si="70"/>
        <v>0</v>
      </c>
      <c r="CM69">
        <f t="shared" si="70"/>
        <v>0</v>
      </c>
      <c r="CN69">
        <f t="shared" si="70"/>
        <v>0</v>
      </c>
      <c r="CO69">
        <f t="shared" si="70"/>
        <v>0</v>
      </c>
      <c r="CP69">
        <f t="shared" si="70"/>
        <v>0</v>
      </c>
      <c r="CQ69">
        <f t="shared" si="70"/>
        <v>0</v>
      </c>
      <c r="CR69">
        <f t="shared" si="71"/>
        <v>0</v>
      </c>
      <c r="CS69">
        <f t="shared" si="71"/>
        <v>0</v>
      </c>
      <c r="CT69">
        <f t="shared" si="71"/>
        <v>0</v>
      </c>
      <c r="CU69">
        <f t="shared" si="71"/>
        <v>0</v>
      </c>
      <c r="CV69">
        <f t="shared" si="71"/>
        <v>0</v>
      </c>
      <c r="CW69">
        <f t="shared" si="71"/>
        <v>0</v>
      </c>
      <c r="CX69">
        <f t="shared" si="71"/>
        <v>0</v>
      </c>
      <c r="CY69">
        <f t="shared" si="71"/>
        <v>0</v>
      </c>
      <c r="CZ69">
        <f t="shared" si="71"/>
        <v>0</v>
      </c>
      <c r="DA69">
        <f t="shared" si="71"/>
        <v>0</v>
      </c>
    </row>
    <row r="70" spans="3:105" ht="12.75">
      <c r="C70">
        <v>61</v>
      </c>
      <c r="D70">
        <f>IF($D$7=$A$21,Daten!E64,IF($D$7=$A$22,Daten!F64,IF($D$7=$A$23,Daten!I64,IF($D$7=$A$24,Daten!K64,IF($D$7=$A$25,Daten!L64,Daten!J64)))))</f>
        <v>1.9635874487811689</v>
      </c>
      <c r="F70">
        <f t="shared" si="62"/>
        <v>1</v>
      </c>
      <c r="G70">
        <f t="shared" si="62"/>
        <v>0</v>
      </c>
      <c r="H70">
        <f t="shared" si="62"/>
        <v>0</v>
      </c>
      <c r="I70">
        <f t="shared" si="62"/>
        <v>0</v>
      </c>
      <c r="J70">
        <f t="shared" si="62"/>
        <v>0</v>
      </c>
      <c r="K70">
        <f t="shared" si="62"/>
        <v>0</v>
      </c>
      <c r="L70">
        <f t="shared" si="62"/>
        <v>0</v>
      </c>
      <c r="M70">
        <f t="shared" si="62"/>
        <v>0</v>
      </c>
      <c r="N70">
        <f t="shared" si="62"/>
        <v>0</v>
      </c>
      <c r="O70">
        <f t="shared" si="62"/>
        <v>0</v>
      </c>
      <c r="P70">
        <f t="shared" si="63"/>
        <v>0</v>
      </c>
      <c r="Q70">
        <f t="shared" si="63"/>
        <v>0</v>
      </c>
      <c r="R70">
        <f t="shared" si="63"/>
        <v>0</v>
      </c>
      <c r="S70">
        <f t="shared" si="63"/>
        <v>0</v>
      </c>
      <c r="T70">
        <f t="shared" si="63"/>
        <v>0</v>
      </c>
      <c r="U70">
        <f t="shared" si="63"/>
        <v>0</v>
      </c>
      <c r="V70">
        <f t="shared" si="63"/>
        <v>0</v>
      </c>
      <c r="W70">
        <f t="shared" si="63"/>
        <v>0</v>
      </c>
      <c r="X70">
        <f t="shared" si="63"/>
        <v>0</v>
      </c>
      <c r="Y70">
        <f t="shared" si="63"/>
        <v>0</v>
      </c>
      <c r="Z70">
        <f t="shared" si="64"/>
        <v>0</v>
      </c>
      <c r="AA70">
        <f t="shared" si="64"/>
        <v>0</v>
      </c>
      <c r="AB70">
        <f t="shared" si="64"/>
        <v>0</v>
      </c>
      <c r="AC70">
        <f t="shared" si="64"/>
        <v>0</v>
      </c>
      <c r="AD70">
        <f t="shared" si="64"/>
        <v>0</v>
      </c>
      <c r="AE70">
        <f t="shared" si="64"/>
        <v>0</v>
      </c>
      <c r="AF70">
        <f t="shared" si="64"/>
        <v>0</v>
      </c>
      <c r="AG70">
        <f t="shared" si="64"/>
        <v>0</v>
      </c>
      <c r="AH70">
        <f t="shared" si="64"/>
        <v>0</v>
      </c>
      <c r="AI70">
        <f t="shared" si="64"/>
        <v>0</v>
      </c>
      <c r="AJ70">
        <f t="shared" si="65"/>
        <v>0</v>
      </c>
      <c r="AK70">
        <f t="shared" si="65"/>
        <v>0</v>
      </c>
      <c r="AL70">
        <f t="shared" si="65"/>
        <v>0</v>
      </c>
      <c r="AM70">
        <f t="shared" si="65"/>
        <v>0</v>
      </c>
      <c r="AN70">
        <f t="shared" si="65"/>
        <v>0</v>
      </c>
      <c r="AO70">
        <f t="shared" si="65"/>
        <v>0</v>
      </c>
      <c r="AP70">
        <f t="shared" si="65"/>
        <v>0</v>
      </c>
      <c r="AQ70">
        <f t="shared" si="65"/>
        <v>0</v>
      </c>
      <c r="AR70">
        <f t="shared" si="65"/>
        <v>0</v>
      </c>
      <c r="AS70">
        <f t="shared" si="65"/>
        <v>0</v>
      </c>
      <c r="AT70">
        <f t="shared" si="66"/>
        <v>0</v>
      </c>
      <c r="AU70">
        <f t="shared" si="66"/>
        <v>0</v>
      </c>
      <c r="AV70">
        <f t="shared" si="66"/>
        <v>0</v>
      </c>
      <c r="AW70">
        <f t="shared" si="66"/>
        <v>0</v>
      </c>
      <c r="AX70">
        <f t="shared" si="66"/>
        <v>0</v>
      </c>
      <c r="AY70">
        <f t="shared" si="66"/>
        <v>0</v>
      </c>
      <c r="AZ70">
        <f t="shared" si="66"/>
        <v>0</v>
      </c>
      <c r="BA70">
        <f t="shared" si="66"/>
        <v>0</v>
      </c>
      <c r="BB70">
        <f t="shared" si="66"/>
        <v>0</v>
      </c>
      <c r="BC70">
        <f t="shared" si="66"/>
        <v>0</v>
      </c>
      <c r="BD70">
        <f t="shared" si="67"/>
        <v>0</v>
      </c>
      <c r="BE70">
        <f t="shared" si="67"/>
        <v>0</v>
      </c>
      <c r="BF70">
        <f t="shared" si="67"/>
        <v>0</v>
      </c>
      <c r="BG70">
        <f t="shared" si="67"/>
        <v>0</v>
      </c>
      <c r="BH70">
        <f t="shared" si="67"/>
        <v>0</v>
      </c>
      <c r="BI70">
        <f t="shared" si="67"/>
        <v>0</v>
      </c>
      <c r="BJ70">
        <f t="shared" si="67"/>
        <v>0</v>
      </c>
      <c r="BK70">
        <f t="shared" si="67"/>
        <v>0</v>
      </c>
      <c r="BL70">
        <f t="shared" si="67"/>
        <v>0</v>
      </c>
      <c r="BM70">
        <f t="shared" si="67"/>
        <v>0</v>
      </c>
      <c r="BN70">
        <f t="shared" si="68"/>
        <v>0</v>
      </c>
      <c r="BO70">
        <f t="shared" si="68"/>
        <v>0</v>
      </c>
      <c r="BP70">
        <f t="shared" si="68"/>
        <v>0</v>
      </c>
      <c r="BQ70">
        <f t="shared" si="68"/>
        <v>0</v>
      </c>
      <c r="BR70">
        <f t="shared" si="68"/>
        <v>0</v>
      </c>
      <c r="BS70">
        <f t="shared" si="68"/>
        <v>0</v>
      </c>
      <c r="BT70">
        <f t="shared" si="68"/>
        <v>0</v>
      </c>
      <c r="BU70">
        <f t="shared" si="68"/>
        <v>0</v>
      </c>
      <c r="BV70">
        <f t="shared" si="68"/>
        <v>0</v>
      </c>
      <c r="BW70">
        <f t="shared" si="68"/>
        <v>0</v>
      </c>
      <c r="BX70">
        <f t="shared" si="69"/>
        <v>0</v>
      </c>
      <c r="BY70">
        <f t="shared" si="69"/>
        <v>0</v>
      </c>
      <c r="BZ70">
        <f t="shared" si="69"/>
        <v>0</v>
      </c>
      <c r="CA70">
        <f t="shared" si="69"/>
        <v>0</v>
      </c>
      <c r="CB70">
        <f t="shared" si="69"/>
        <v>0</v>
      </c>
      <c r="CC70">
        <f t="shared" si="69"/>
        <v>0</v>
      </c>
      <c r="CD70">
        <f t="shared" si="69"/>
        <v>0</v>
      </c>
      <c r="CE70">
        <f t="shared" si="69"/>
        <v>0</v>
      </c>
      <c r="CF70">
        <f t="shared" si="69"/>
        <v>0</v>
      </c>
      <c r="CG70">
        <f t="shared" si="69"/>
        <v>0</v>
      </c>
      <c r="CH70">
        <f t="shared" si="70"/>
        <v>0</v>
      </c>
      <c r="CI70">
        <f t="shared" si="70"/>
        <v>0</v>
      </c>
      <c r="CJ70">
        <f t="shared" si="70"/>
        <v>0</v>
      </c>
      <c r="CK70">
        <f t="shared" si="70"/>
        <v>0</v>
      </c>
      <c r="CL70">
        <f t="shared" si="70"/>
        <v>0</v>
      </c>
      <c r="CM70">
        <f t="shared" si="70"/>
        <v>0</v>
      </c>
      <c r="CN70">
        <f t="shared" si="70"/>
        <v>0</v>
      </c>
      <c r="CO70">
        <f t="shared" si="70"/>
        <v>0</v>
      </c>
      <c r="CP70">
        <f t="shared" si="70"/>
        <v>0</v>
      </c>
      <c r="CQ70">
        <f t="shared" si="70"/>
        <v>0</v>
      </c>
      <c r="CR70">
        <f t="shared" si="71"/>
        <v>0</v>
      </c>
      <c r="CS70">
        <f t="shared" si="71"/>
        <v>0</v>
      </c>
      <c r="CT70">
        <f t="shared" si="71"/>
        <v>0</v>
      </c>
      <c r="CU70">
        <f t="shared" si="71"/>
        <v>0</v>
      </c>
      <c r="CV70">
        <f t="shared" si="71"/>
        <v>0</v>
      </c>
      <c r="CW70">
        <f t="shared" si="71"/>
        <v>0</v>
      </c>
      <c r="CX70">
        <f t="shared" si="71"/>
        <v>0</v>
      </c>
      <c r="CY70">
        <f t="shared" si="71"/>
        <v>0</v>
      </c>
      <c r="CZ70">
        <f t="shared" si="71"/>
        <v>0</v>
      </c>
      <c r="DA70">
        <f t="shared" si="71"/>
        <v>0</v>
      </c>
    </row>
    <row r="71" spans="3:105" ht="12.75">
      <c r="C71">
        <v>62</v>
      </c>
      <c r="D71">
        <f>IF($D$7=$A$21,Daten!E65,IF($D$7=$A$22,Daten!F65,IF($D$7=$A$23,Daten!I65,IF($D$7=$A$24,Daten!K65,IF($D$7=$A$25,Daten!L65,Daten!J65)))))</f>
        <v>4.234850854505558</v>
      </c>
      <c r="F71">
        <f t="shared" si="62"/>
        <v>0</v>
      </c>
      <c r="G71">
        <f t="shared" si="62"/>
        <v>1</v>
      </c>
      <c r="H71">
        <f t="shared" si="62"/>
        <v>0</v>
      </c>
      <c r="I71">
        <f t="shared" si="62"/>
        <v>0</v>
      </c>
      <c r="J71">
        <f t="shared" si="62"/>
        <v>0</v>
      </c>
      <c r="K71">
        <f t="shared" si="62"/>
        <v>0</v>
      </c>
      <c r="L71">
        <f t="shared" si="62"/>
        <v>0</v>
      </c>
      <c r="M71">
        <f t="shared" si="62"/>
        <v>0</v>
      </c>
      <c r="N71">
        <f t="shared" si="62"/>
        <v>0</v>
      </c>
      <c r="O71">
        <f t="shared" si="62"/>
        <v>0</v>
      </c>
      <c r="P71">
        <f t="shared" si="63"/>
        <v>0</v>
      </c>
      <c r="Q71">
        <f t="shared" si="63"/>
        <v>0</v>
      </c>
      <c r="R71">
        <f t="shared" si="63"/>
        <v>0</v>
      </c>
      <c r="S71">
        <f t="shared" si="63"/>
        <v>0</v>
      </c>
      <c r="T71">
        <f t="shared" si="63"/>
        <v>0</v>
      </c>
      <c r="U71">
        <f t="shared" si="63"/>
        <v>0</v>
      </c>
      <c r="V71">
        <f t="shared" si="63"/>
        <v>0</v>
      </c>
      <c r="W71">
        <f t="shared" si="63"/>
        <v>0</v>
      </c>
      <c r="X71">
        <f t="shared" si="63"/>
        <v>0</v>
      </c>
      <c r="Y71">
        <f t="shared" si="63"/>
        <v>0</v>
      </c>
      <c r="Z71">
        <f t="shared" si="64"/>
        <v>0</v>
      </c>
      <c r="AA71">
        <f t="shared" si="64"/>
        <v>0</v>
      </c>
      <c r="AB71">
        <f t="shared" si="64"/>
        <v>0</v>
      </c>
      <c r="AC71">
        <f t="shared" si="64"/>
        <v>0</v>
      </c>
      <c r="AD71">
        <f t="shared" si="64"/>
        <v>0</v>
      </c>
      <c r="AE71">
        <f t="shared" si="64"/>
        <v>0</v>
      </c>
      <c r="AF71">
        <f t="shared" si="64"/>
        <v>0</v>
      </c>
      <c r="AG71">
        <f t="shared" si="64"/>
        <v>0</v>
      </c>
      <c r="AH71">
        <f t="shared" si="64"/>
        <v>0</v>
      </c>
      <c r="AI71">
        <f t="shared" si="64"/>
        <v>0</v>
      </c>
      <c r="AJ71">
        <f t="shared" si="65"/>
        <v>0</v>
      </c>
      <c r="AK71">
        <f t="shared" si="65"/>
        <v>0</v>
      </c>
      <c r="AL71">
        <f t="shared" si="65"/>
        <v>0</v>
      </c>
      <c r="AM71">
        <f t="shared" si="65"/>
        <v>0</v>
      </c>
      <c r="AN71">
        <f t="shared" si="65"/>
        <v>0</v>
      </c>
      <c r="AO71">
        <f t="shared" si="65"/>
        <v>0</v>
      </c>
      <c r="AP71">
        <f t="shared" si="65"/>
        <v>0</v>
      </c>
      <c r="AQ71">
        <f t="shared" si="65"/>
        <v>0</v>
      </c>
      <c r="AR71">
        <f t="shared" si="65"/>
        <v>0</v>
      </c>
      <c r="AS71">
        <f t="shared" si="65"/>
        <v>0</v>
      </c>
      <c r="AT71">
        <f t="shared" si="66"/>
        <v>0</v>
      </c>
      <c r="AU71">
        <f t="shared" si="66"/>
        <v>0</v>
      </c>
      <c r="AV71">
        <f t="shared" si="66"/>
        <v>0</v>
      </c>
      <c r="AW71">
        <f t="shared" si="66"/>
        <v>0</v>
      </c>
      <c r="AX71">
        <f t="shared" si="66"/>
        <v>0</v>
      </c>
      <c r="AY71">
        <f t="shared" si="66"/>
        <v>0</v>
      </c>
      <c r="AZ71">
        <f t="shared" si="66"/>
        <v>0</v>
      </c>
      <c r="BA71">
        <f t="shared" si="66"/>
        <v>0</v>
      </c>
      <c r="BB71">
        <f t="shared" si="66"/>
        <v>0</v>
      </c>
      <c r="BC71">
        <f t="shared" si="66"/>
        <v>0</v>
      </c>
      <c r="BD71">
        <f t="shared" si="67"/>
        <v>0</v>
      </c>
      <c r="BE71">
        <f t="shared" si="67"/>
        <v>0</v>
      </c>
      <c r="BF71">
        <f t="shared" si="67"/>
        <v>0</v>
      </c>
      <c r="BG71">
        <f t="shared" si="67"/>
        <v>0</v>
      </c>
      <c r="BH71">
        <f t="shared" si="67"/>
        <v>0</v>
      </c>
      <c r="BI71">
        <f t="shared" si="67"/>
        <v>0</v>
      </c>
      <c r="BJ71">
        <f t="shared" si="67"/>
        <v>0</v>
      </c>
      <c r="BK71">
        <f t="shared" si="67"/>
        <v>0</v>
      </c>
      <c r="BL71">
        <f t="shared" si="67"/>
        <v>0</v>
      </c>
      <c r="BM71">
        <f t="shared" si="67"/>
        <v>0</v>
      </c>
      <c r="BN71">
        <f t="shared" si="68"/>
        <v>0</v>
      </c>
      <c r="BO71">
        <f t="shared" si="68"/>
        <v>0</v>
      </c>
      <c r="BP71">
        <f t="shared" si="68"/>
        <v>0</v>
      </c>
      <c r="BQ71">
        <f t="shared" si="68"/>
        <v>0</v>
      </c>
      <c r="BR71">
        <f t="shared" si="68"/>
        <v>0</v>
      </c>
      <c r="BS71">
        <f t="shared" si="68"/>
        <v>0</v>
      </c>
      <c r="BT71">
        <f t="shared" si="68"/>
        <v>0</v>
      </c>
      <c r="BU71">
        <f t="shared" si="68"/>
        <v>0</v>
      </c>
      <c r="BV71">
        <f t="shared" si="68"/>
        <v>0</v>
      </c>
      <c r="BW71">
        <f t="shared" si="68"/>
        <v>0</v>
      </c>
      <c r="BX71">
        <f t="shared" si="69"/>
        <v>0</v>
      </c>
      <c r="BY71">
        <f t="shared" si="69"/>
        <v>0</v>
      </c>
      <c r="BZ71">
        <f t="shared" si="69"/>
        <v>0</v>
      </c>
      <c r="CA71">
        <f t="shared" si="69"/>
        <v>0</v>
      </c>
      <c r="CB71">
        <f t="shared" si="69"/>
        <v>0</v>
      </c>
      <c r="CC71">
        <f t="shared" si="69"/>
        <v>0</v>
      </c>
      <c r="CD71">
        <f t="shared" si="69"/>
        <v>0</v>
      </c>
      <c r="CE71">
        <f t="shared" si="69"/>
        <v>0</v>
      </c>
      <c r="CF71">
        <f t="shared" si="69"/>
        <v>0</v>
      </c>
      <c r="CG71">
        <f t="shared" si="69"/>
        <v>0</v>
      </c>
      <c r="CH71">
        <f t="shared" si="70"/>
        <v>0</v>
      </c>
      <c r="CI71">
        <f t="shared" si="70"/>
        <v>0</v>
      </c>
      <c r="CJ71">
        <f t="shared" si="70"/>
        <v>0</v>
      </c>
      <c r="CK71">
        <f t="shared" si="70"/>
        <v>0</v>
      </c>
      <c r="CL71">
        <f t="shared" si="70"/>
        <v>0</v>
      </c>
      <c r="CM71">
        <f t="shared" si="70"/>
        <v>0</v>
      </c>
      <c r="CN71">
        <f t="shared" si="70"/>
        <v>0</v>
      </c>
      <c r="CO71">
        <f t="shared" si="70"/>
        <v>0</v>
      </c>
      <c r="CP71">
        <f t="shared" si="70"/>
        <v>0</v>
      </c>
      <c r="CQ71">
        <f t="shared" si="70"/>
        <v>0</v>
      </c>
      <c r="CR71">
        <f t="shared" si="71"/>
        <v>0</v>
      </c>
      <c r="CS71">
        <f t="shared" si="71"/>
        <v>0</v>
      </c>
      <c r="CT71">
        <f t="shared" si="71"/>
        <v>0</v>
      </c>
      <c r="CU71">
        <f t="shared" si="71"/>
        <v>0</v>
      </c>
      <c r="CV71">
        <f t="shared" si="71"/>
        <v>0</v>
      </c>
      <c r="CW71">
        <f t="shared" si="71"/>
        <v>0</v>
      </c>
      <c r="CX71">
        <f t="shared" si="71"/>
        <v>0</v>
      </c>
      <c r="CY71">
        <f t="shared" si="71"/>
        <v>0</v>
      </c>
      <c r="CZ71">
        <f t="shared" si="71"/>
        <v>0</v>
      </c>
      <c r="DA71">
        <f t="shared" si="71"/>
        <v>0</v>
      </c>
    </row>
    <row r="72" spans="3:105" ht="12.75">
      <c r="C72">
        <v>63</v>
      </c>
      <c r="D72">
        <f>IF($D$7=$A$21,Daten!E66,IF($D$7=$A$22,Daten!F66,IF($D$7=$A$23,Daten!I66,IF($D$7=$A$24,Daten!K66,IF($D$7=$A$25,Daten!L66,Daten!J66)))))</f>
        <v>6.871772866186145</v>
      </c>
      <c r="F72">
        <f t="shared" si="62"/>
        <v>0</v>
      </c>
      <c r="G72">
        <f t="shared" si="62"/>
        <v>0</v>
      </c>
      <c r="H72">
        <f t="shared" si="62"/>
        <v>0</v>
      </c>
      <c r="I72">
        <f t="shared" si="62"/>
        <v>1</v>
      </c>
      <c r="J72">
        <f t="shared" si="62"/>
        <v>0</v>
      </c>
      <c r="K72">
        <f t="shared" si="62"/>
        <v>0</v>
      </c>
      <c r="L72">
        <f t="shared" si="62"/>
        <v>0</v>
      </c>
      <c r="M72">
        <f t="shared" si="62"/>
        <v>0</v>
      </c>
      <c r="N72">
        <f t="shared" si="62"/>
        <v>0</v>
      </c>
      <c r="O72">
        <f t="shared" si="62"/>
        <v>0</v>
      </c>
      <c r="P72">
        <f t="shared" si="63"/>
        <v>0</v>
      </c>
      <c r="Q72">
        <f t="shared" si="63"/>
        <v>0</v>
      </c>
      <c r="R72">
        <f t="shared" si="63"/>
        <v>0</v>
      </c>
      <c r="S72">
        <f t="shared" si="63"/>
        <v>0</v>
      </c>
      <c r="T72">
        <f t="shared" si="63"/>
        <v>0</v>
      </c>
      <c r="U72">
        <f t="shared" si="63"/>
        <v>0</v>
      </c>
      <c r="V72">
        <f t="shared" si="63"/>
        <v>0</v>
      </c>
      <c r="W72">
        <f t="shared" si="63"/>
        <v>0</v>
      </c>
      <c r="X72">
        <f t="shared" si="63"/>
        <v>0</v>
      </c>
      <c r="Y72">
        <f t="shared" si="63"/>
        <v>0</v>
      </c>
      <c r="Z72">
        <f t="shared" si="64"/>
        <v>0</v>
      </c>
      <c r="AA72">
        <f t="shared" si="64"/>
        <v>0</v>
      </c>
      <c r="AB72">
        <f t="shared" si="64"/>
        <v>0</v>
      </c>
      <c r="AC72">
        <f t="shared" si="64"/>
        <v>0</v>
      </c>
      <c r="AD72">
        <f t="shared" si="64"/>
        <v>0</v>
      </c>
      <c r="AE72">
        <f t="shared" si="64"/>
        <v>0</v>
      </c>
      <c r="AF72">
        <f t="shared" si="64"/>
        <v>0</v>
      </c>
      <c r="AG72">
        <f t="shared" si="64"/>
        <v>0</v>
      </c>
      <c r="AH72">
        <f t="shared" si="64"/>
        <v>0</v>
      </c>
      <c r="AI72">
        <f t="shared" si="64"/>
        <v>0</v>
      </c>
      <c r="AJ72">
        <f t="shared" si="65"/>
        <v>0</v>
      </c>
      <c r="AK72">
        <f t="shared" si="65"/>
        <v>0</v>
      </c>
      <c r="AL72">
        <f t="shared" si="65"/>
        <v>0</v>
      </c>
      <c r="AM72">
        <f t="shared" si="65"/>
        <v>0</v>
      </c>
      <c r="AN72">
        <f t="shared" si="65"/>
        <v>0</v>
      </c>
      <c r="AO72">
        <f t="shared" si="65"/>
        <v>0</v>
      </c>
      <c r="AP72">
        <f t="shared" si="65"/>
        <v>0</v>
      </c>
      <c r="AQ72">
        <f t="shared" si="65"/>
        <v>0</v>
      </c>
      <c r="AR72">
        <f t="shared" si="65"/>
        <v>0</v>
      </c>
      <c r="AS72">
        <f t="shared" si="65"/>
        <v>0</v>
      </c>
      <c r="AT72">
        <f t="shared" si="66"/>
        <v>0</v>
      </c>
      <c r="AU72">
        <f t="shared" si="66"/>
        <v>0</v>
      </c>
      <c r="AV72">
        <f t="shared" si="66"/>
        <v>0</v>
      </c>
      <c r="AW72">
        <f t="shared" si="66"/>
        <v>0</v>
      </c>
      <c r="AX72">
        <f t="shared" si="66"/>
        <v>0</v>
      </c>
      <c r="AY72">
        <f t="shared" si="66"/>
        <v>0</v>
      </c>
      <c r="AZ72">
        <f t="shared" si="66"/>
        <v>0</v>
      </c>
      <c r="BA72">
        <f t="shared" si="66"/>
        <v>0</v>
      </c>
      <c r="BB72">
        <f t="shared" si="66"/>
        <v>0</v>
      </c>
      <c r="BC72">
        <f t="shared" si="66"/>
        <v>0</v>
      </c>
      <c r="BD72">
        <f t="shared" si="67"/>
        <v>0</v>
      </c>
      <c r="BE72">
        <f t="shared" si="67"/>
        <v>0</v>
      </c>
      <c r="BF72">
        <f t="shared" si="67"/>
        <v>0</v>
      </c>
      <c r="BG72">
        <f t="shared" si="67"/>
        <v>0</v>
      </c>
      <c r="BH72">
        <f t="shared" si="67"/>
        <v>0</v>
      </c>
      <c r="BI72">
        <f t="shared" si="67"/>
        <v>0</v>
      </c>
      <c r="BJ72">
        <f t="shared" si="67"/>
        <v>0</v>
      </c>
      <c r="BK72">
        <f t="shared" si="67"/>
        <v>0</v>
      </c>
      <c r="BL72">
        <f t="shared" si="67"/>
        <v>0</v>
      </c>
      <c r="BM72">
        <f t="shared" si="67"/>
        <v>0</v>
      </c>
      <c r="BN72">
        <f t="shared" si="68"/>
        <v>0</v>
      </c>
      <c r="BO72">
        <f t="shared" si="68"/>
        <v>0</v>
      </c>
      <c r="BP72">
        <f t="shared" si="68"/>
        <v>0</v>
      </c>
      <c r="BQ72">
        <f t="shared" si="68"/>
        <v>0</v>
      </c>
      <c r="BR72">
        <f t="shared" si="68"/>
        <v>0</v>
      </c>
      <c r="BS72">
        <f t="shared" si="68"/>
        <v>0</v>
      </c>
      <c r="BT72">
        <f t="shared" si="68"/>
        <v>0</v>
      </c>
      <c r="BU72">
        <f t="shared" si="68"/>
        <v>0</v>
      </c>
      <c r="BV72">
        <f t="shared" si="68"/>
        <v>0</v>
      </c>
      <c r="BW72">
        <f t="shared" si="68"/>
        <v>0</v>
      </c>
      <c r="BX72">
        <f t="shared" si="69"/>
        <v>0</v>
      </c>
      <c r="BY72">
        <f t="shared" si="69"/>
        <v>0</v>
      </c>
      <c r="BZ72">
        <f t="shared" si="69"/>
        <v>0</v>
      </c>
      <c r="CA72">
        <f t="shared" si="69"/>
        <v>0</v>
      </c>
      <c r="CB72">
        <f t="shared" si="69"/>
        <v>0</v>
      </c>
      <c r="CC72">
        <f t="shared" si="69"/>
        <v>0</v>
      </c>
      <c r="CD72">
        <f t="shared" si="69"/>
        <v>0</v>
      </c>
      <c r="CE72">
        <f t="shared" si="69"/>
        <v>0</v>
      </c>
      <c r="CF72">
        <f t="shared" si="69"/>
        <v>0</v>
      </c>
      <c r="CG72">
        <f t="shared" si="69"/>
        <v>0</v>
      </c>
      <c r="CH72">
        <f t="shared" si="70"/>
        <v>0</v>
      </c>
      <c r="CI72">
        <f t="shared" si="70"/>
        <v>0</v>
      </c>
      <c r="CJ72">
        <f t="shared" si="70"/>
        <v>0</v>
      </c>
      <c r="CK72">
        <f t="shared" si="70"/>
        <v>0</v>
      </c>
      <c r="CL72">
        <f t="shared" si="70"/>
        <v>0</v>
      </c>
      <c r="CM72">
        <f t="shared" si="70"/>
        <v>0</v>
      </c>
      <c r="CN72">
        <f t="shared" si="70"/>
        <v>0</v>
      </c>
      <c r="CO72">
        <f t="shared" si="70"/>
        <v>0</v>
      </c>
      <c r="CP72">
        <f t="shared" si="70"/>
        <v>0</v>
      </c>
      <c r="CQ72">
        <f t="shared" si="70"/>
        <v>0</v>
      </c>
      <c r="CR72">
        <f t="shared" si="71"/>
        <v>0</v>
      </c>
      <c r="CS72">
        <f t="shared" si="71"/>
        <v>0</v>
      </c>
      <c r="CT72">
        <f t="shared" si="71"/>
        <v>0</v>
      </c>
      <c r="CU72">
        <f t="shared" si="71"/>
        <v>0</v>
      </c>
      <c r="CV72">
        <f t="shared" si="71"/>
        <v>0</v>
      </c>
      <c r="CW72">
        <f t="shared" si="71"/>
        <v>0</v>
      </c>
      <c r="CX72">
        <f t="shared" si="71"/>
        <v>0</v>
      </c>
      <c r="CY72">
        <f t="shared" si="71"/>
        <v>0</v>
      </c>
      <c r="CZ72">
        <f t="shared" si="71"/>
        <v>0</v>
      </c>
      <c r="DA72">
        <f t="shared" si="71"/>
        <v>0</v>
      </c>
    </row>
    <row r="73" spans="3:105" ht="12.75">
      <c r="C73">
        <v>64</v>
      </c>
      <c r="D73">
        <f>IF($D$7=$A$21,Daten!E67,IF($D$7=$A$22,Daten!F67,IF($D$7=$A$23,Daten!I67,IF($D$7=$A$24,Daten!K67,IF($D$7=$A$25,Daten!L67,Daten!J67)))))</f>
        <v>6.286656081725228</v>
      </c>
      <c r="F73">
        <f t="shared" si="62"/>
        <v>0</v>
      </c>
      <c r="G73">
        <f t="shared" si="62"/>
        <v>0</v>
      </c>
      <c r="H73">
        <f t="shared" si="62"/>
        <v>1</v>
      </c>
      <c r="I73">
        <f t="shared" si="62"/>
        <v>0</v>
      </c>
      <c r="J73">
        <f t="shared" si="62"/>
        <v>0</v>
      </c>
      <c r="K73">
        <f t="shared" si="62"/>
        <v>0</v>
      </c>
      <c r="L73">
        <f t="shared" si="62"/>
        <v>0</v>
      </c>
      <c r="M73">
        <f t="shared" si="62"/>
        <v>0</v>
      </c>
      <c r="N73">
        <f t="shared" si="62"/>
        <v>0</v>
      </c>
      <c r="O73">
        <f t="shared" si="62"/>
        <v>0</v>
      </c>
      <c r="P73">
        <f t="shared" si="63"/>
        <v>0</v>
      </c>
      <c r="Q73">
        <f t="shared" si="63"/>
        <v>0</v>
      </c>
      <c r="R73">
        <f t="shared" si="63"/>
        <v>0</v>
      </c>
      <c r="S73">
        <f t="shared" si="63"/>
        <v>0</v>
      </c>
      <c r="T73">
        <f t="shared" si="63"/>
        <v>0</v>
      </c>
      <c r="U73">
        <f t="shared" si="63"/>
        <v>0</v>
      </c>
      <c r="V73">
        <f t="shared" si="63"/>
        <v>0</v>
      </c>
      <c r="W73">
        <f t="shared" si="63"/>
        <v>0</v>
      </c>
      <c r="X73">
        <f t="shared" si="63"/>
        <v>0</v>
      </c>
      <c r="Y73">
        <f t="shared" si="63"/>
        <v>0</v>
      </c>
      <c r="Z73">
        <f t="shared" si="64"/>
        <v>0</v>
      </c>
      <c r="AA73">
        <f t="shared" si="64"/>
        <v>0</v>
      </c>
      <c r="AB73">
        <f t="shared" si="64"/>
        <v>0</v>
      </c>
      <c r="AC73">
        <f t="shared" si="64"/>
        <v>0</v>
      </c>
      <c r="AD73">
        <f t="shared" si="64"/>
        <v>0</v>
      </c>
      <c r="AE73">
        <f t="shared" si="64"/>
        <v>0</v>
      </c>
      <c r="AF73">
        <f t="shared" si="64"/>
        <v>0</v>
      </c>
      <c r="AG73">
        <f t="shared" si="64"/>
        <v>0</v>
      </c>
      <c r="AH73">
        <f t="shared" si="64"/>
        <v>0</v>
      </c>
      <c r="AI73">
        <f t="shared" si="64"/>
        <v>0</v>
      </c>
      <c r="AJ73">
        <f t="shared" si="65"/>
        <v>0</v>
      </c>
      <c r="AK73">
        <f t="shared" si="65"/>
        <v>0</v>
      </c>
      <c r="AL73">
        <f t="shared" si="65"/>
        <v>0</v>
      </c>
      <c r="AM73">
        <f t="shared" si="65"/>
        <v>0</v>
      </c>
      <c r="AN73">
        <f t="shared" si="65"/>
        <v>0</v>
      </c>
      <c r="AO73">
        <f t="shared" si="65"/>
        <v>0</v>
      </c>
      <c r="AP73">
        <f t="shared" si="65"/>
        <v>0</v>
      </c>
      <c r="AQ73">
        <f t="shared" si="65"/>
        <v>0</v>
      </c>
      <c r="AR73">
        <f t="shared" si="65"/>
        <v>0</v>
      </c>
      <c r="AS73">
        <f t="shared" si="65"/>
        <v>0</v>
      </c>
      <c r="AT73">
        <f t="shared" si="66"/>
        <v>0</v>
      </c>
      <c r="AU73">
        <f t="shared" si="66"/>
        <v>0</v>
      </c>
      <c r="AV73">
        <f t="shared" si="66"/>
        <v>0</v>
      </c>
      <c r="AW73">
        <f t="shared" si="66"/>
        <v>0</v>
      </c>
      <c r="AX73">
        <f t="shared" si="66"/>
        <v>0</v>
      </c>
      <c r="AY73">
        <f t="shared" si="66"/>
        <v>0</v>
      </c>
      <c r="AZ73">
        <f t="shared" si="66"/>
        <v>0</v>
      </c>
      <c r="BA73">
        <f t="shared" si="66"/>
        <v>0</v>
      </c>
      <c r="BB73">
        <f t="shared" si="66"/>
        <v>0</v>
      </c>
      <c r="BC73">
        <f t="shared" si="66"/>
        <v>0</v>
      </c>
      <c r="BD73">
        <f t="shared" si="67"/>
        <v>0</v>
      </c>
      <c r="BE73">
        <f t="shared" si="67"/>
        <v>0</v>
      </c>
      <c r="BF73">
        <f t="shared" si="67"/>
        <v>0</v>
      </c>
      <c r="BG73">
        <f t="shared" si="67"/>
        <v>0</v>
      </c>
      <c r="BH73">
        <f t="shared" si="67"/>
        <v>0</v>
      </c>
      <c r="BI73">
        <f t="shared" si="67"/>
        <v>0</v>
      </c>
      <c r="BJ73">
        <f t="shared" si="67"/>
        <v>0</v>
      </c>
      <c r="BK73">
        <f t="shared" si="67"/>
        <v>0</v>
      </c>
      <c r="BL73">
        <f t="shared" si="67"/>
        <v>0</v>
      </c>
      <c r="BM73">
        <f t="shared" si="67"/>
        <v>0</v>
      </c>
      <c r="BN73">
        <f t="shared" si="68"/>
        <v>0</v>
      </c>
      <c r="BO73">
        <f t="shared" si="68"/>
        <v>0</v>
      </c>
      <c r="BP73">
        <f t="shared" si="68"/>
        <v>0</v>
      </c>
      <c r="BQ73">
        <f t="shared" si="68"/>
        <v>0</v>
      </c>
      <c r="BR73">
        <f t="shared" si="68"/>
        <v>0</v>
      </c>
      <c r="BS73">
        <f t="shared" si="68"/>
        <v>0</v>
      </c>
      <c r="BT73">
        <f t="shared" si="68"/>
        <v>0</v>
      </c>
      <c r="BU73">
        <f t="shared" si="68"/>
        <v>0</v>
      </c>
      <c r="BV73">
        <f t="shared" si="68"/>
        <v>0</v>
      </c>
      <c r="BW73">
        <f t="shared" si="68"/>
        <v>0</v>
      </c>
      <c r="BX73">
        <f t="shared" si="69"/>
        <v>0</v>
      </c>
      <c r="BY73">
        <f t="shared" si="69"/>
        <v>0</v>
      </c>
      <c r="BZ73">
        <f t="shared" si="69"/>
        <v>0</v>
      </c>
      <c r="CA73">
        <f t="shared" si="69"/>
        <v>0</v>
      </c>
      <c r="CB73">
        <f t="shared" si="69"/>
        <v>0</v>
      </c>
      <c r="CC73">
        <f t="shared" si="69"/>
        <v>0</v>
      </c>
      <c r="CD73">
        <f t="shared" si="69"/>
        <v>0</v>
      </c>
      <c r="CE73">
        <f t="shared" si="69"/>
        <v>0</v>
      </c>
      <c r="CF73">
        <f t="shared" si="69"/>
        <v>0</v>
      </c>
      <c r="CG73">
        <f t="shared" si="69"/>
        <v>0</v>
      </c>
      <c r="CH73">
        <f t="shared" si="70"/>
        <v>0</v>
      </c>
      <c r="CI73">
        <f t="shared" si="70"/>
        <v>0</v>
      </c>
      <c r="CJ73">
        <f t="shared" si="70"/>
        <v>0</v>
      </c>
      <c r="CK73">
        <f t="shared" si="70"/>
        <v>0</v>
      </c>
      <c r="CL73">
        <f t="shared" si="70"/>
        <v>0</v>
      </c>
      <c r="CM73">
        <f t="shared" si="70"/>
        <v>0</v>
      </c>
      <c r="CN73">
        <f t="shared" si="70"/>
        <v>0</v>
      </c>
      <c r="CO73">
        <f t="shared" si="70"/>
        <v>0</v>
      </c>
      <c r="CP73">
        <f t="shared" si="70"/>
        <v>0</v>
      </c>
      <c r="CQ73">
        <f t="shared" si="70"/>
        <v>0</v>
      </c>
      <c r="CR73">
        <f t="shared" si="71"/>
        <v>0</v>
      </c>
      <c r="CS73">
        <f t="shared" si="71"/>
        <v>0</v>
      </c>
      <c r="CT73">
        <f t="shared" si="71"/>
        <v>0</v>
      </c>
      <c r="CU73">
        <f t="shared" si="71"/>
        <v>0</v>
      </c>
      <c r="CV73">
        <f t="shared" si="71"/>
        <v>0</v>
      </c>
      <c r="CW73">
        <f t="shared" si="71"/>
        <v>0</v>
      </c>
      <c r="CX73">
        <f t="shared" si="71"/>
        <v>0</v>
      </c>
      <c r="CY73">
        <f t="shared" si="71"/>
        <v>0</v>
      </c>
      <c r="CZ73">
        <f t="shared" si="71"/>
        <v>0</v>
      </c>
      <c r="DA73">
        <f t="shared" si="71"/>
        <v>0</v>
      </c>
    </row>
    <row r="74" spans="3:105" ht="12.75">
      <c r="C74">
        <v>65</v>
      </c>
      <c r="D74">
        <f>IF($D$7=$A$21,Daten!E68,IF($D$7=$A$22,Daten!F68,IF($D$7=$A$23,Daten!I68,IF($D$7=$A$24,Daten!K68,IF($D$7=$A$25,Daten!L68,Daten!J68)))))</f>
        <v>0.7587534455595287</v>
      </c>
      <c r="F74">
        <f t="shared" si="62"/>
        <v>1</v>
      </c>
      <c r="G74">
        <f t="shared" si="62"/>
        <v>0</v>
      </c>
      <c r="H74">
        <f t="shared" si="62"/>
        <v>0</v>
      </c>
      <c r="I74">
        <f t="shared" si="62"/>
        <v>0</v>
      </c>
      <c r="J74">
        <f t="shared" si="62"/>
        <v>0</v>
      </c>
      <c r="K74">
        <f t="shared" si="62"/>
        <v>0</v>
      </c>
      <c r="L74">
        <f t="shared" si="62"/>
        <v>0</v>
      </c>
      <c r="M74">
        <f t="shared" si="62"/>
        <v>0</v>
      </c>
      <c r="N74">
        <f t="shared" si="62"/>
        <v>0</v>
      </c>
      <c r="O74">
        <f t="shared" si="62"/>
        <v>0</v>
      </c>
      <c r="P74">
        <f t="shared" si="63"/>
        <v>0</v>
      </c>
      <c r="Q74">
        <f t="shared" si="63"/>
        <v>0</v>
      </c>
      <c r="R74">
        <f t="shared" si="63"/>
        <v>0</v>
      </c>
      <c r="S74">
        <f t="shared" si="63"/>
        <v>0</v>
      </c>
      <c r="T74">
        <f t="shared" si="63"/>
        <v>0</v>
      </c>
      <c r="U74">
        <f t="shared" si="63"/>
        <v>0</v>
      </c>
      <c r="V74">
        <f t="shared" si="63"/>
        <v>0</v>
      </c>
      <c r="W74">
        <f t="shared" si="63"/>
        <v>0</v>
      </c>
      <c r="X74">
        <f t="shared" si="63"/>
        <v>0</v>
      </c>
      <c r="Y74">
        <f t="shared" si="63"/>
        <v>0</v>
      </c>
      <c r="Z74">
        <f t="shared" si="64"/>
        <v>0</v>
      </c>
      <c r="AA74">
        <f t="shared" si="64"/>
        <v>0</v>
      </c>
      <c r="AB74">
        <f t="shared" si="64"/>
        <v>0</v>
      </c>
      <c r="AC74">
        <f t="shared" si="64"/>
        <v>0</v>
      </c>
      <c r="AD74">
        <f t="shared" si="64"/>
        <v>0</v>
      </c>
      <c r="AE74">
        <f t="shared" si="64"/>
        <v>0</v>
      </c>
      <c r="AF74">
        <f t="shared" si="64"/>
        <v>0</v>
      </c>
      <c r="AG74">
        <f t="shared" si="64"/>
        <v>0</v>
      </c>
      <c r="AH74">
        <f t="shared" si="64"/>
        <v>0</v>
      </c>
      <c r="AI74">
        <f t="shared" si="64"/>
        <v>0</v>
      </c>
      <c r="AJ74">
        <f t="shared" si="65"/>
        <v>0</v>
      </c>
      <c r="AK74">
        <f t="shared" si="65"/>
        <v>0</v>
      </c>
      <c r="AL74">
        <f t="shared" si="65"/>
        <v>0</v>
      </c>
      <c r="AM74">
        <f t="shared" si="65"/>
        <v>0</v>
      </c>
      <c r="AN74">
        <f t="shared" si="65"/>
        <v>0</v>
      </c>
      <c r="AO74">
        <f t="shared" si="65"/>
        <v>0</v>
      </c>
      <c r="AP74">
        <f t="shared" si="65"/>
        <v>0</v>
      </c>
      <c r="AQ74">
        <f t="shared" si="65"/>
        <v>0</v>
      </c>
      <c r="AR74">
        <f t="shared" si="65"/>
        <v>0</v>
      </c>
      <c r="AS74">
        <f t="shared" si="65"/>
        <v>0</v>
      </c>
      <c r="AT74">
        <f t="shared" si="66"/>
        <v>0</v>
      </c>
      <c r="AU74">
        <f t="shared" si="66"/>
        <v>0</v>
      </c>
      <c r="AV74">
        <f t="shared" si="66"/>
        <v>0</v>
      </c>
      <c r="AW74">
        <f t="shared" si="66"/>
        <v>0</v>
      </c>
      <c r="AX74">
        <f t="shared" si="66"/>
        <v>0</v>
      </c>
      <c r="AY74">
        <f t="shared" si="66"/>
        <v>0</v>
      </c>
      <c r="AZ74">
        <f t="shared" si="66"/>
        <v>0</v>
      </c>
      <c r="BA74">
        <f t="shared" si="66"/>
        <v>0</v>
      </c>
      <c r="BB74">
        <f t="shared" si="66"/>
        <v>0</v>
      </c>
      <c r="BC74">
        <f t="shared" si="66"/>
        <v>0</v>
      </c>
      <c r="BD74">
        <f t="shared" si="67"/>
        <v>0</v>
      </c>
      <c r="BE74">
        <f t="shared" si="67"/>
        <v>0</v>
      </c>
      <c r="BF74">
        <f t="shared" si="67"/>
        <v>0</v>
      </c>
      <c r="BG74">
        <f t="shared" si="67"/>
        <v>0</v>
      </c>
      <c r="BH74">
        <f t="shared" si="67"/>
        <v>0</v>
      </c>
      <c r="BI74">
        <f t="shared" si="67"/>
        <v>0</v>
      </c>
      <c r="BJ74">
        <f t="shared" si="67"/>
        <v>0</v>
      </c>
      <c r="BK74">
        <f t="shared" si="67"/>
        <v>0</v>
      </c>
      <c r="BL74">
        <f t="shared" si="67"/>
        <v>0</v>
      </c>
      <c r="BM74">
        <f t="shared" si="67"/>
        <v>0</v>
      </c>
      <c r="BN74">
        <f t="shared" si="68"/>
        <v>0</v>
      </c>
      <c r="BO74">
        <f t="shared" si="68"/>
        <v>0</v>
      </c>
      <c r="BP74">
        <f t="shared" si="68"/>
        <v>0</v>
      </c>
      <c r="BQ74">
        <f t="shared" si="68"/>
        <v>0</v>
      </c>
      <c r="BR74">
        <f t="shared" si="68"/>
        <v>0</v>
      </c>
      <c r="BS74">
        <f t="shared" si="68"/>
        <v>0</v>
      </c>
      <c r="BT74">
        <f t="shared" si="68"/>
        <v>0</v>
      </c>
      <c r="BU74">
        <f t="shared" si="68"/>
        <v>0</v>
      </c>
      <c r="BV74">
        <f t="shared" si="68"/>
        <v>0</v>
      </c>
      <c r="BW74">
        <f t="shared" si="68"/>
        <v>0</v>
      </c>
      <c r="BX74">
        <f t="shared" si="69"/>
        <v>0</v>
      </c>
      <c r="BY74">
        <f t="shared" si="69"/>
        <v>0</v>
      </c>
      <c r="BZ74">
        <f t="shared" si="69"/>
        <v>0</v>
      </c>
      <c r="CA74">
        <f t="shared" si="69"/>
        <v>0</v>
      </c>
      <c r="CB74">
        <f t="shared" si="69"/>
        <v>0</v>
      </c>
      <c r="CC74">
        <f t="shared" si="69"/>
        <v>0</v>
      </c>
      <c r="CD74">
        <f t="shared" si="69"/>
        <v>0</v>
      </c>
      <c r="CE74">
        <f t="shared" si="69"/>
        <v>0</v>
      </c>
      <c r="CF74">
        <f t="shared" si="69"/>
        <v>0</v>
      </c>
      <c r="CG74">
        <f t="shared" si="69"/>
        <v>0</v>
      </c>
      <c r="CH74">
        <f t="shared" si="70"/>
        <v>0</v>
      </c>
      <c r="CI74">
        <f t="shared" si="70"/>
        <v>0</v>
      </c>
      <c r="CJ74">
        <f t="shared" si="70"/>
        <v>0</v>
      </c>
      <c r="CK74">
        <f t="shared" si="70"/>
        <v>0</v>
      </c>
      <c r="CL74">
        <f t="shared" si="70"/>
        <v>0</v>
      </c>
      <c r="CM74">
        <f t="shared" si="70"/>
        <v>0</v>
      </c>
      <c r="CN74">
        <f t="shared" si="70"/>
        <v>0</v>
      </c>
      <c r="CO74">
        <f t="shared" si="70"/>
        <v>0</v>
      </c>
      <c r="CP74">
        <f t="shared" si="70"/>
        <v>0</v>
      </c>
      <c r="CQ74">
        <f t="shared" si="70"/>
        <v>0</v>
      </c>
      <c r="CR74">
        <f t="shared" si="71"/>
        <v>0</v>
      </c>
      <c r="CS74">
        <f t="shared" si="71"/>
        <v>0</v>
      </c>
      <c r="CT74">
        <f t="shared" si="71"/>
        <v>0</v>
      </c>
      <c r="CU74">
        <f t="shared" si="71"/>
        <v>0</v>
      </c>
      <c r="CV74">
        <f t="shared" si="71"/>
        <v>0</v>
      </c>
      <c r="CW74">
        <f t="shared" si="71"/>
        <v>0</v>
      </c>
      <c r="CX74">
        <f t="shared" si="71"/>
        <v>0</v>
      </c>
      <c r="CY74">
        <f t="shared" si="71"/>
        <v>0</v>
      </c>
      <c r="CZ74">
        <f t="shared" si="71"/>
        <v>0</v>
      </c>
      <c r="DA74">
        <f t="shared" si="71"/>
        <v>0</v>
      </c>
    </row>
    <row r="75" spans="3:105" ht="12.75">
      <c r="C75">
        <v>66</v>
      </c>
      <c r="D75">
        <f>IF($D$7=$A$21,Daten!E69,IF($D$7=$A$22,Daten!F69,IF($D$7=$A$23,Daten!I69,IF($D$7=$A$24,Daten!K69,IF($D$7=$A$25,Daten!L69,Daten!J69)))))</f>
        <v>0.18993306306891766</v>
      </c>
      <c r="F75">
        <f t="shared" si="62"/>
        <v>1</v>
      </c>
      <c r="G75">
        <f t="shared" si="62"/>
        <v>0</v>
      </c>
      <c r="H75">
        <f t="shared" si="62"/>
        <v>0</v>
      </c>
      <c r="I75">
        <f t="shared" si="62"/>
        <v>0</v>
      </c>
      <c r="J75">
        <f t="shared" si="62"/>
        <v>0</v>
      </c>
      <c r="K75">
        <f t="shared" si="62"/>
        <v>0</v>
      </c>
      <c r="L75">
        <f t="shared" si="62"/>
        <v>0</v>
      </c>
      <c r="M75">
        <f t="shared" si="62"/>
        <v>0</v>
      </c>
      <c r="N75">
        <f t="shared" si="62"/>
        <v>0</v>
      </c>
      <c r="O75">
        <f t="shared" si="62"/>
        <v>0</v>
      </c>
      <c r="P75">
        <f t="shared" si="63"/>
        <v>0</v>
      </c>
      <c r="Q75">
        <f t="shared" si="63"/>
        <v>0</v>
      </c>
      <c r="R75">
        <f t="shared" si="63"/>
        <v>0</v>
      </c>
      <c r="S75">
        <f t="shared" si="63"/>
        <v>0</v>
      </c>
      <c r="T75">
        <f t="shared" si="63"/>
        <v>0</v>
      </c>
      <c r="U75">
        <f t="shared" si="63"/>
        <v>0</v>
      </c>
      <c r="V75">
        <f t="shared" si="63"/>
        <v>0</v>
      </c>
      <c r="W75">
        <f t="shared" si="63"/>
        <v>0</v>
      </c>
      <c r="X75">
        <f t="shared" si="63"/>
        <v>0</v>
      </c>
      <c r="Y75">
        <f t="shared" si="63"/>
        <v>0</v>
      </c>
      <c r="Z75">
        <f t="shared" si="64"/>
        <v>0</v>
      </c>
      <c r="AA75">
        <f t="shared" si="64"/>
        <v>0</v>
      </c>
      <c r="AB75">
        <f t="shared" si="64"/>
        <v>0</v>
      </c>
      <c r="AC75">
        <f t="shared" si="64"/>
        <v>0</v>
      </c>
      <c r="AD75">
        <f t="shared" si="64"/>
        <v>0</v>
      </c>
      <c r="AE75">
        <f t="shared" si="64"/>
        <v>0</v>
      </c>
      <c r="AF75">
        <f t="shared" si="64"/>
        <v>0</v>
      </c>
      <c r="AG75">
        <f t="shared" si="64"/>
        <v>0</v>
      </c>
      <c r="AH75">
        <f t="shared" si="64"/>
        <v>0</v>
      </c>
      <c r="AI75">
        <f t="shared" si="64"/>
        <v>0</v>
      </c>
      <c r="AJ75">
        <f t="shared" si="65"/>
        <v>0</v>
      </c>
      <c r="AK75">
        <f t="shared" si="65"/>
        <v>0</v>
      </c>
      <c r="AL75">
        <f t="shared" si="65"/>
        <v>0</v>
      </c>
      <c r="AM75">
        <f t="shared" si="65"/>
        <v>0</v>
      </c>
      <c r="AN75">
        <f t="shared" si="65"/>
        <v>0</v>
      </c>
      <c r="AO75">
        <f t="shared" si="65"/>
        <v>0</v>
      </c>
      <c r="AP75">
        <f t="shared" si="65"/>
        <v>0</v>
      </c>
      <c r="AQ75">
        <f t="shared" si="65"/>
        <v>0</v>
      </c>
      <c r="AR75">
        <f t="shared" si="65"/>
        <v>0</v>
      </c>
      <c r="AS75">
        <f t="shared" si="65"/>
        <v>0</v>
      </c>
      <c r="AT75">
        <f t="shared" si="66"/>
        <v>0</v>
      </c>
      <c r="AU75">
        <f t="shared" si="66"/>
        <v>0</v>
      </c>
      <c r="AV75">
        <f t="shared" si="66"/>
        <v>0</v>
      </c>
      <c r="AW75">
        <f t="shared" si="66"/>
        <v>0</v>
      </c>
      <c r="AX75">
        <f t="shared" si="66"/>
        <v>0</v>
      </c>
      <c r="AY75">
        <f t="shared" si="66"/>
        <v>0</v>
      </c>
      <c r="AZ75">
        <f t="shared" si="66"/>
        <v>0</v>
      </c>
      <c r="BA75">
        <f t="shared" si="66"/>
        <v>0</v>
      </c>
      <c r="BB75">
        <f t="shared" si="66"/>
        <v>0</v>
      </c>
      <c r="BC75">
        <f t="shared" si="66"/>
        <v>0</v>
      </c>
      <c r="BD75">
        <f t="shared" si="67"/>
        <v>0</v>
      </c>
      <c r="BE75">
        <f t="shared" si="67"/>
        <v>0</v>
      </c>
      <c r="BF75">
        <f t="shared" si="67"/>
        <v>0</v>
      </c>
      <c r="BG75">
        <f t="shared" si="67"/>
        <v>0</v>
      </c>
      <c r="BH75">
        <f t="shared" si="67"/>
        <v>0</v>
      </c>
      <c r="BI75">
        <f t="shared" si="67"/>
        <v>0</v>
      </c>
      <c r="BJ75">
        <f t="shared" si="67"/>
        <v>0</v>
      </c>
      <c r="BK75">
        <f t="shared" si="67"/>
        <v>0</v>
      </c>
      <c r="BL75">
        <f t="shared" si="67"/>
        <v>0</v>
      </c>
      <c r="BM75">
        <f t="shared" si="67"/>
        <v>0</v>
      </c>
      <c r="BN75">
        <f t="shared" si="68"/>
        <v>0</v>
      </c>
      <c r="BO75">
        <f t="shared" si="68"/>
        <v>0</v>
      </c>
      <c r="BP75">
        <f t="shared" si="68"/>
        <v>0</v>
      </c>
      <c r="BQ75">
        <f t="shared" si="68"/>
        <v>0</v>
      </c>
      <c r="BR75">
        <f t="shared" si="68"/>
        <v>0</v>
      </c>
      <c r="BS75">
        <f t="shared" si="68"/>
        <v>0</v>
      </c>
      <c r="BT75">
        <f t="shared" si="68"/>
        <v>0</v>
      </c>
      <c r="BU75">
        <f t="shared" si="68"/>
        <v>0</v>
      </c>
      <c r="BV75">
        <f t="shared" si="68"/>
        <v>0</v>
      </c>
      <c r="BW75">
        <f t="shared" si="68"/>
        <v>0</v>
      </c>
      <c r="BX75">
        <f t="shared" si="69"/>
        <v>0</v>
      </c>
      <c r="BY75">
        <f t="shared" si="69"/>
        <v>0</v>
      </c>
      <c r="BZ75">
        <f t="shared" si="69"/>
        <v>0</v>
      </c>
      <c r="CA75">
        <f t="shared" si="69"/>
        <v>0</v>
      </c>
      <c r="CB75">
        <f t="shared" si="69"/>
        <v>0</v>
      </c>
      <c r="CC75">
        <f t="shared" si="69"/>
        <v>0</v>
      </c>
      <c r="CD75">
        <f t="shared" si="69"/>
        <v>0</v>
      </c>
      <c r="CE75">
        <f t="shared" si="69"/>
        <v>0</v>
      </c>
      <c r="CF75">
        <f t="shared" si="69"/>
        <v>0</v>
      </c>
      <c r="CG75">
        <f t="shared" si="69"/>
        <v>0</v>
      </c>
      <c r="CH75">
        <f t="shared" si="70"/>
        <v>0</v>
      </c>
      <c r="CI75">
        <f t="shared" si="70"/>
        <v>0</v>
      </c>
      <c r="CJ75">
        <f t="shared" si="70"/>
        <v>0</v>
      </c>
      <c r="CK75">
        <f t="shared" si="70"/>
        <v>0</v>
      </c>
      <c r="CL75">
        <f t="shared" si="70"/>
        <v>0</v>
      </c>
      <c r="CM75">
        <f t="shared" si="70"/>
        <v>0</v>
      </c>
      <c r="CN75">
        <f t="shared" si="70"/>
        <v>0</v>
      </c>
      <c r="CO75">
        <f t="shared" si="70"/>
        <v>0</v>
      </c>
      <c r="CP75">
        <f t="shared" si="70"/>
        <v>0</v>
      </c>
      <c r="CQ75">
        <f t="shared" si="70"/>
        <v>0</v>
      </c>
      <c r="CR75">
        <f t="shared" si="71"/>
        <v>0</v>
      </c>
      <c r="CS75">
        <f t="shared" si="71"/>
        <v>0</v>
      </c>
      <c r="CT75">
        <f t="shared" si="71"/>
        <v>0</v>
      </c>
      <c r="CU75">
        <f t="shared" si="71"/>
        <v>0</v>
      </c>
      <c r="CV75">
        <f t="shared" si="71"/>
        <v>0</v>
      </c>
      <c r="CW75">
        <f t="shared" si="71"/>
        <v>0</v>
      </c>
      <c r="CX75">
        <f t="shared" si="71"/>
        <v>0</v>
      </c>
      <c r="CY75">
        <f t="shared" si="71"/>
        <v>0</v>
      </c>
      <c r="CZ75">
        <f t="shared" si="71"/>
        <v>0</v>
      </c>
      <c r="DA75">
        <f t="shared" si="71"/>
        <v>0</v>
      </c>
    </row>
    <row r="76" spans="3:105" ht="12.75">
      <c r="C76">
        <v>67</v>
      </c>
      <c r="D76">
        <f>IF($D$7=$A$21,Daten!E70,IF($D$7=$A$22,Daten!F70,IF($D$7=$A$23,Daten!I70,IF($D$7=$A$24,Daten!K70,IF($D$7=$A$25,Daten!L70,Daten!J70)))))</f>
        <v>1.17065848447216</v>
      </c>
      <c r="F76">
        <f aca="true" t="shared" si="72" ref="F76:O85">IF(AND($D76&gt;F$7,$D76&lt;=F$8),1,0)</f>
        <v>1</v>
      </c>
      <c r="G76">
        <f t="shared" si="72"/>
        <v>0</v>
      </c>
      <c r="H76">
        <f t="shared" si="72"/>
        <v>0</v>
      </c>
      <c r="I76">
        <f t="shared" si="72"/>
        <v>0</v>
      </c>
      <c r="J76">
        <f t="shared" si="72"/>
        <v>0</v>
      </c>
      <c r="K76">
        <f t="shared" si="72"/>
        <v>0</v>
      </c>
      <c r="L76">
        <f t="shared" si="72"/>
        <v>0</v>
      </c>
      <c r="M76">
        <f t="shared" si="72"/>
        <v>0</v>
      </c>
      <c r="N76">
        <f t="shared" si="72"/>
        <v>0</v>
      </c>
      <c r="O76">
        <f t="shared" si="72"/>
        <v>0</v>
      </c>
      <c r="P76">
        <f aca="true" t="shared" si="73" ref="P76:Y85">IF(AND($D76&gt;P$7,$D76&lt;=P$8),1,0)</f>
        <v>0</v>
      </c>
      <c r="Q76">
        <f t="shared" si="73"/>
        <v>0</v>
      </c>
      <c r="R76">
        <f t="shared" si="73"/>
        <v>0</v>
      </c>
      <c r="S76">
        <f t="shared" si="73"/>
        <v>0</v>
      </c>
      <c r="T76">
        <f t="shared" si="73"/>
        <v>0</v>
      </c>
      <c r="U76">
        <f t="shared" si="73"/>
        <v>0</v>
      </c>
      <c r="V76">
        <f t="shared" si="73"/>
        <v>0</v>
      </c>
      <c r="W76">
        <f t="shared" si="73"/>
        <v>0</v>
      </c>
      <c r="X76">
        <f t="shared" si="73"/>
        <v>0</v>
      </c>
      <c r="Y76">
        <f t="shared" si="73"/>
        <v>0</v>
      </c>
      <c r="Z76">
        <f aca="true" t="shared" si="74" ref="Z76:AI85">IF(AND($D76&gt;Z$7,$D76&lt;=Z$8),1,0)</f>
        <v>0</v>
      </c>
      <c r="AA76">
        <f t="shared" si="74"/>
        <v>0</v>
      </c>
      <c r="AB76">
        <f t="shared" si="74"/>
        <v>0</v>
      </c>
      <c r="AC76">
        <f t="shared" si="74"/>
        <v>0</v>
      </c>
      <c r="AD76">
        <f t="shared" si="74"/>
        <v>0</v>
      </c>
      <c r="AE76">
        <f t="shared" si="74"/>
        <v>0</v>
      </c>
      <c r="AF76">
        <f t="shared" si="74"/>
        <v>0</v>
      </c>
      <c r="AG76">
        <f t="shared" si="74"/>
        <v>0</v>
      </c>
      <c r="AH76">
        <f t="shared" si="74"/>
        <v>0</v>
      </c>
      <c r="AI76">
        <f t="shared" si="74"/>
        <v>0</v>
      </c>
      <c r="AJ76">
        <f aca="true" t="shared" si="75" ref="AJ76:AS85">IF(AND($D76&gt;AJ$7,$D76&lt;=AJ$8),1,0)</f>
        <v>0</v>
      </c>
      <c r="AK76">
        <f t="shared" si="75"/>
        <v>0</v>
      </c>
      <c r="AL76">
        <f t="shared" si="75"/>
        <v>0</v>
      </c>
      <c r="AM76">
        <f t="shared" si="75"/>
        <v>0</v>
      </c>
      <c r="AN76">
        <f t="shared" si="75"/>
        <v>0</v>
      </c>
      <c r="AO76">
        <f t="shared" si="75"/>
        <v>0</v>
      </c>
      <c r="AP76">
        <f t="shared" si="75"/>
        <v>0</v>
      </c>
      <c r="AQ76">
        <f t="shared" si="75"/>
        <v>0</v>
      </c>
      <c r="AR76">
        <f t="shared" si="75"/>
        <v>0</v>
      </c>
      <c r="AS76">
        <f t="shared" si="75"/>
        <v>0</v>
      </c>
      <c r="AT76">
        <f aca="true" t="shared" si="76" ref="AT76:BC85">IF(AND($D76&gt;AT$7,$D76&lt;=AT$8),1,0)</f>
        <v>0</v>
      </c>
      <c r="AU76">
        <f t="shared" si="76"/>
        <v>0</v>
      </c>
      <c r="AV76">
        <f t="shared" si="76"/>
        <v>0</v>
      </c>
      <c r="AW76">
        <f t="shared" si="76"/>
        <v>0</v>
      </c>
      <c r="AX76">
        <f t="shared" si="76"/>
        <v>0</v>
      </c>
      <c r="AY76">
        <f t="shared" si="76"/>
        <v>0</v>
      </c>
      <c r="AZ76">
        <f t="shared" si="76"/>
        <v>0</v>
      </c>
      <c r="BA76">
        <f t="shared" si="76"/>
        <v>0</v>
      </c>
      <c r="BB76">
        <f t="shared" si="76"/>
        <v>0</v>
      </c>
      <c r="BC76">
        <f t="shared" si="76"/>
        <v>0</v>
      </c>
      <c r="BD76">
        <f aca="true" t="shared" si="77" ref="BD76:BM85">IF(AND($D76&gt;BD$7,$D76&lt;=BD$8),1,0)</f>
        <v>0</v>
      </c>
      <c r="BE76">
        <f t="shared" si="77"/>
        <v>0</v>
      </c>
      <c r="BF76">
        <f t="shared" si="77"/>
        <v>0</v>
      </c>
      <c r="BG76">
        <f t="shared" si="77"/>
        <v>0</v>
      </c>
      <c r="BH76">
        <f t="shared" si="77"/>
        <v>0</v>
      </c>
      <c r="BI76">
        <f t="shared" si="77"/>
        <v>0</v>
      </c>
      <c r="BJ76">
        <f t="shared" si="77"/>
        <v>0</v>
      </c>
      <c r="BK76">
        <f t="shared" si="77"/>
        <v>0</v>
      </c>
      <c r="BL76">
        <f t="shared" si="77"/>
        <v>0</v>
      </c>
      <c r="BM76">
        <f t="shared" si="77"/>
        <v>0</v>
      </c>
      <c r="BN76">
        <f aca="true" t="shared" si="78" ref="BN76:BW85">IF(AND($D76&gt;BN$7,$D76&lt;=BN$8),1,0)</f>
        <v>0</v>
      </c>
      <c r="BO76">
        <f t="shared" si="78"/>
        <v>0</v>
      </c>
      <c r="BP76">
        <f t="shared" si="78"/>
        <v>0</v>
      </c>
      <c r="BQ76">
        <f t="shared" si="78"/>
        <v>0</v>
      </c>
      <c r="BR76">
        <f t="shared" si="78"/>
        <v>0</v>
      </c>
      <c r="BS76">
        <f t="shared" si="78"/>
        <v>0</v>
      </c>
      <c r="BT76">
        <f t="shared" si="78"/>
        <v>0</v>
      </c>
      <c r="BU76">
        <f t="shared" si="78"/>
        <v>0</v>
      </c>
      <c r="BV76">
        <f t="shared" si="78"/>
        <v>0</v>
      </c>
      <c r="BW76">
        <f t="shared" si="78"/>
        <v>0</v>
      </c>
      <c r="BX76">
        <f aca="true" t="shared" si="79" ref="BX76:CG85">IF(AND($D76&gt;BX$7,$D76&lt;=BX$8),1,0)</f>
        <v>0</v>
      </c>
      <c r="BY76">
        <f t="shared" si="79"/>
        <v>0</v>
      </c>
      <c r="BZ76">
        <f t="shared" si="79"/>
        <v>0</v>
      </c>
      <c r="CA76">
        <f t="shared" si="79"/>
        <v>0</v>
      </c>
      <c r="CB76">
        <f t="shared" si="79"/>
        <v>0</v>
      </c>
      <c r="CC76">
        <f t="shared" si="79"/>
        <v>0</v>
      </c>
      <c r="CD76">
        <f t="shared" si="79"/>
        <v>0</v>
      </c>
      <c r="CE76">
        <f t="shared" si="79"/>
        <v>0</v>
      </c>
      <c r="CF76">
        <f t="shared" si="79"/>
        <v>0</v>
      </c>
      <c r="CG76">
        <f t="shared" si="79"/>
        <v>0</v>
      </c>
      <c r="CH76">
        <f aca="true" t="shared" si="80" ref="CH76:CQ85">IF(AND($D76&gt;CH$7,$D76&lt;=CH$8),1,0)</f>
        <v>0</v>
      </c>
      <c r="CI76">
        <f t="shared" si="80"/>
        <v>0</v>
      </c>
      <c r="CJ76">
        <f t="shared" si="80"/>
        <v>0</v>
      </c>
      <c r="CK76">
        <f t="shared" si="80"/>
        <v>0</v>
      </c>
      <c r="CL76">
        <f t="shared" si="80"/>
        <v>0</v>
      </c>
      <c r="CM76">
        <f t="shared" si="80"/>
        <v>0</v>
      </c>
      <c r="CN76">
        <f t="shared" si="80"/>
        <v>0</v>
      </c>
      <c r="CO76">
        <f t="shared" si="80"/>
        <v>0</v>
      </c>
      <c r="CP76">
        <f t="shared" si="80"/>
        <v>0</v>
      </c>
      <c r="CQ76">
        <f t="shared" si="80"/>
        <v>0</v>
      </c>
      <c r="CR76">
        <f aca="true" t="shared" si="81" ref="CR76:DA85">IF(AND($D76&gt;CR$7,$D76&lt;=CR$8),1,0)</f>
        <v>0</v>
      </c>
      <c r="CS76">
        <f t="shared" si="81"/>
        <v>0</v>
      </c>
      <c r="CT76">
        <f t="shared" si="81"/>
        <v>0</v>
      </c>
      <c r="CU76">
        <f t="shared" si="81"/>
        <v>0</v>
      </c>
      <c r="CV76">
        <f t="shared" si="81"/>
        <v>0</v>
      </c>
      <c r="CW76">
        <f t="shared" si="81"/>
        <v>0</v>
      </c>
      <c r="CX76">
        <f t="shared" si="81"/>
        <v>0</v>
      </c>
      <c r="CY76">
        <f t="shared" si="81"/>
        <v>0</v>
      </c>
      <c r="CZ76">
        <f t="shared" si="81"/>
        <v>0</v>
      </c>
      <c r="DA76">
        <f t="shared" si="81"/>
        <v>0</v>
      </c>
    </row>
    <row r="77" spans="3:105" ht="12.75">
      <c r="C77">
        <v>68</v>
      </c>
      <c r="D77">
        <f>IF($D$7=$A$21,Daten!E71,IF($D$7=$A$22,Daten!F71,IF($D$7=$A$23,Daten!I71,IF($D$7=$A$24,Daten!K71,IF($D$7=$A$25,Daten!L71,Daten!J71)))))</f>
        <v>0.5502799336715601</v>
      </c>
      <c r="F77">
        <f t="shared" si="72"/>
        <v>1</v>
      </c>
      <c r="G77">
        <f t="shared" si="72"/>
        <v>0</v>
      </c>
      <c r="H77">
        <f t="shared" si="72"/>
        <v>0</v>
      </c>
      <c r="I77">
        <f t="shared" si="72"/>
        <v>0</v>
      </c>
      <c r="J77">
        <f t="shared" si="72"/>
        <v>0</v>
      </c>
      <c r="K77">
        <f t="shared" si="72"/>
        <v>0</v>
      </c>
      <c r="L77">
        <f t="shared" si="72"/>
        <v>0</v>
      </c>
      <c r="M77">
        <f t="shared" si="72"/>
        <v>0</v>
      </c>
      <c r="N77">
        <f t="shared" si="72"/>
        <v>0</v>
      </c>
      <c r="O77">
        <f t="shared" si="72"/>
        <v>0</v>
      </c>
      <c r="P77">
        <f t="shared" si="73"/>
        <v>0</v>
      </c>
      <c r="Q77">
        <f t="shared" si="73"/>
        <v>0</v>
      </c>
      <c r="R77">
        <f t="shared" si="73"/>
        <v>0</v>
      </c>
      <c r="S77">
        <f t="shared" si="73"/>
        <v>0</v>
      </c>
      <c r="T77">
        <f t="shared" si="73"/>
        <v>0</v>
      </c>
      <c r="U77">
        <f t="shared" si="73"/>
        <v>0</v>
      </c>
      <c r="V77">
        <f t="shared" si="73"/>
        <v>0</v>
      </c>
      <c r="W77">
        <f t="shared" si="73"/>
        <v>0</v>
      </c>
      <c r="X77">
        <f t="shared" si="73"/>
        <v>0</v>
      </c>
      <c r="Y77">
        <f t="shared" si="73"/>
        <v>0</v>
      </c>
      <c r="Z77">
        <f t="shared" si="74"/>
        <v>0</v>
      </c>
      <c r="AA77">
        <f t="shared" si="74"/>
        <v>0</v>
      </c>
      <c r="AB77">
        <f t="shared" si="74"/>
        <v>0</v>
      </c>
      <c r="AC77">
        <f t="shared" si="74"/>
        <v>0</v>
      </c>
      <c r="AD77">
        <f t="shared" si="74"/>
        <v>0</v>
      </c>
      <c r="AE77">
        <f t="shared" si="74"/>
        <v>0</v>
      </c>
      <c r="AF77">
        <f t="shared" si="74"/>
        <v>0</v>
      </c>
      <c r="AG77">
        <f t="shared" si="74"/>
        <v>0</v>
      </c>
      <c r="AH77">
        <f t="shared" si="74"/>
        <v>0</v>
      </c>
      <c r="AI77">
        <f t="shared" si="74"/>
        <v>0</v>
      </c>
      <c r="AJ77">
        <f t="shared" si="75"/>
        <v>0</v>
      </c>
      <c r="AK77">
        <f t="shared" si="75"/>
        <v>0</v>
      </c>
      <c r="AL77">
        <f t="shared" si="75"/>
        <v>0</v>
      </c>
      <c r="AM77">
        <f t="shared" si="75"/>
        <v>0</v>
      </c>
      <c r="AN77">
        <f t="shared" si="75"/>
        <v>0</v>
      </c>
      <c r="AO77">
        <f t="shared" si="75"/>
        <v>0</v>
      </c>
      <c r="AP77">
        <f t="shared" si="75"/>
        <v>0</v>
      </c>
      <c r="AQ77">
        <f t="shared" si="75"/>
        <v>0</v>
      </c>
      <c r="AR77">
        <f t="shared" si="75"/>
        <v>0</v>
      </c>
      <c r="AS77">
        <f t="shared" si="75"/>
        <v>0</v>
      </c>
      <c r="AT77">
        <f t="shared" si="76"/>
        <v>0</v>
      </c>
      <c r="AU77">
        <f t="shared" si="76"/>
        <v>0</v>
      </c>
      <c r="AV77">
        <f t="shared" si="76"/>
        <v>0</v>
      </c>
      <c r="AW77">
        <f t="shared" si="76"/>
        <v>0</v>
      </c>
      <c r="AX77">
        <f t="shared" si="76"/>
        <v>0</v>
      </c>
      <c r="AY77">
        <f t="shared" si="76"/>
        <v>0</v>
      </c>
      <c r="AZ77">
        <f t="shared" si="76"/>
        <v>0</v>
      </c>
      <c r="BA77">
        <f t="shared" si="76"/>
        <v>0</v>
      </c>
      <c r="BB77">
        <f t="shared" si="76"/>
        <v>0</v>
      </c>
      <c r="BC77">
        <f t="shared" si="76"/>
        <v>0</v>
      </c>
      <c r="BD77">
        <f t="shared" si="77"/>
        <v>0</v>
      </c>
      <c r="BE77">
        <f t="shared" si="77"/>
        <v>0</v>
      </c>
      <c r="BF77">
        <f t="shared" si="77"/>
        <v>0</v>
      </c>
      <c r="BG77">
        <f t="shared" si="77"/>
        <v>0</v>
      </c>
      <c r="BH77">
        <f t="shared" si="77"/>
        <v>0</v>
      </c>
      <c r="BI77">
        <f t="shared" si="77"/>
        <v>0</v>
      </c>
      <c r="BJ77">
        <f t="shared" si="77"/>
        <v>0</v>
      </c>
      <c r="BK77">
        <f t="shared" si="77"/>
        <v>0</v>
      </c>
      <c r="BL77">
        <f t="shared" si="77"/>
        <v>0</v>
      </c>
      <c r="BM77">
        <f t="shared" si="77"/>
        <v>0</v>
      </c>
      <c r="BN77">
        <f t="shared" si="78"/>
        <v>0</v>
      </c>
      <c r="BO77">
        <f t="shared" si="78"/>
        <v>0</v>
      </c>
      <c r="BP77">
        <f t="shared" si="78"/>
        <v>0</v>
      </c>
      <c r="BQ77">
        <f t="shared" si="78"/>
        <v>0</v>
      </c>
      <c r="BR77">
        <f t="shared" si="78"/>
        <v>0</v>
      </c>
      <c r="BS77">
        <f t="shared" si="78"/>
        <v>0</v>
      </c>
      <c r="BT77">
        <f t="shared" si="78"/>
        <v>0</v>
      </c>
      <c r="BU77">
        <f t="shared" si="78"/>
        <v>0</v>
      </c>
      <c r="BV77">
        <f t="shared" si="78"/>
        <v>0</v>
      </c>
      <c r="BW77">
        <f t="shared" si="78"/>
        <v>0</v>
      </c>
      <c r="BX77">
        <f t="shared" si="79"/>
        <v>0</v>
      </c>
      <c r="BY77">
        <f t="shared" si="79"/>
        <v>0</v>
      </c>
      <c r="BZ77">
        <f t="shared" si="79"/>
        <v>0</v>
      </c>
      <c r="CA77">
        <f t="shared" si="79"/>
        <v>0</v>
      </c>
      <c r="CB77">
        <f t="shared" si="79"/>
        <v>0</v>
      </c>
      <c r="CC77">
        <f t="shared" si="79"/>
        <v>0</v>
      </c>
      <c r="CD77">
        <f t="shared" si="79"/>
        <v>0</v>
      </c>
      <c r="CE77">
        <f t="shared" si="79"/>
        <v>0</v>
      </c>
      <c r="CF77">
        <f t="shared" si="79"/>
        <v>0</v>
      </c>
      <c r="CG77">
        <f t="shared" si="79"/>
        <v>0</v>
      </c>
      <c r="CH77">
        <f t="shared" si="80"/>
        <v>0</v>
      </c>
      <c r="CI77">
        <f t="shared" si="80"/>
        <v>0</v>
      </c>
      <c r="CJ77">
        <f t="shared" si="80"/>
        <v>0</v>
      </c>
      <c r="CK77">
        <f t="shared" si="80"/>
        <v>0</v>
      </c>
      <c r="CL77">
        <f t="shared" si="80"/>
        <v>0</v>
      </c>
      <c r="CM77">
        <f t="shared" si="80"/>
        <v>0</v>
      </c>
      <c r="CN77">
        <f t="shared" si="80"/>
        <v>0</v>
      </c>
      <c r="CO77">
        <f t="shared" si="80"/>
        <v>0</v>
      </c>
      <c r="CP77">
        <f t="shared" si="80"/>
        <v>0</v>
      </c>
      <c r="CQ77">
        <f t="shared" si="80"/>
        <v>0</v>
      </c>
      <c r="CR77">
        <f t="shared" si="81"/>
        <v>0</v>
      </c>
      <c r="CS77">
        <f t="shared" si="81"/>
        <v>0</v>
      </c>
      <c r="CT77">
        <f t="shared" si="81"/>
        <v>0</v>
      </c>
      <c r="CU77">
        <f t="shared" si="81"/>
        <v>0</v>
      </c>
      <c r="CV77">
        <f t="shared" si="81"/>
        <v>0</v>
      </c>
      <c r="CW77">
        <f t="shared" si="81"/>
        <v>0</v>
      </c>
      <c r="CX77">
        <f t="shared" si="81"/>
        <v>0</v>
      </c>
      <c r="CY77">
        <f t="shared" si="81"/>
        <v>0</v>
      </c>
      <c r="CZ77">
        <f t="shared" si="81"/>
        <v>0</v>
      </c>
      <c r="DA77">
        <f t="shared" si="81"/>
        <v>0</v>
      </c>
    </row>
    <row r="78" spans="3:105" ht="12.75">
      <c r="C78">
        <v>69</v>
      </c>
      <c r="D78">
        <f>IF($D$7=$A$21,Daten!E72,IF($D$7=$A$22,Daten!F72,IF($D$7=$A$23,Daten!I72,IF($D$7=$A$24,Daten!K72,IF($D$7=$A$25,Daten!L72,Daten!J72)))))</f>
        <v>0.2518105714141828</v>
      </c>
      <c r="F78">
        <f t="shared" si="72"/>
        <v>1</v>
      </c>
      <c r="G78">
        <f t="shared" si="72"/>
        <v>0</v>
      </c>
      <c r="H78">
        <f t="shared" si="72"/>
        <v>0</v>
      </c>
      <c r="I78">
        <f t="shared" si="72"/>
        <v>0</v>
      </c>
      <c r="J78">
        <f t="shared" si="72"/>
        <v>0</v>
      </c>
      <c r="K78">
        <f t="shared" si="72"/>
        <v>0</v>
      </c>
      <c r="L78">
        <f t="shared" si="72"/>
        <v>0</v>
      </c>
      <c r="M78">
        <f t="shared" si="72"/>
        <v>0</v>
      </c>
      <c r="N78">
        <f t="shared" si="72"/>
        <v>0</v>
      </c>
      <c r="O78">
        <f t="shared" si="72"/>
        <v>0</v>
      </c>
      <c r="P78">
        <f t="shared" si="73"/>
        <v>0</v>
      </c>
      <c r="Q78">
        <f t="shared" si="73"/>
        <v>0</v>
      </c>
      <c r="R78">
        <f t="shared" si="73"/>
        <v>0</v>
      </c>
      <c r="S78">
        <f t="shared" si="73"/>
        <v>0</v>
      </c>
      <c r="T78">
        <f t="shared" si="73"/>
        <v>0</v>
      </c>
      <c r="U78">
        <f t="shared" si="73"/>
        <v>0</v>
      </c>
      <c r="V78">
        <f t="shared" si="73"/>
        <v>0</v>
      </c>
      <c r="W78">
        <f t="shared" si="73"/>
        <v>0</v>
      </c>
      <c r="X78">
        <f t="shared" si="73"/>
        <v>0</v>
      </c>
      <c r="Y78">
        <f t="shared" si="73"/>
        <v>0</v>
      </c>
      <c r="Z78">
        <f t="shared" si="74"/>
        <v>0</v>
      </c>
      <c r="AA78">
        <f t="shared" si="74"/>
        <v>0</v>
      </c>
      <c r="AB78">
        <f t="shared" si="74"/>
        <v>0</v>
      </c>
      <c r="AC78">
        <f t="shared" si="74"/>
        <v>0</v>
      </c>
      <c r="AD78">
        <f t="shared" si="74"/>
        <v>0</v>
      </c>
      <c r="AE78">
        <f t="shared" si="74"/>
        <v>0</v>
      </c>
      <c r="AF78">
        <f t="shared" si="74"/>
        <v>0</v>
      </c>
      <c r="AG78">
        <f t="shared" si="74"/>
        <v>0</v>
      </c>
      <c r="AH78">
        <f t="shared" si="74"/>
        <v>0</v>
      </c>
      <c r="AI78">
        <f t="shared" si="74"/>
        <v>0</v>
      </c>
      <c r="AJ78">
        <f t="shared" si="75"/>
        <v>0</v>
      </c>
      <c r="AK78">
        <f t="shared" si="75"/>
        <v>0</v>
      </c>
      <c r="AL78">
        <f t="shared" si="75"/>
        <v>0</v>
      </c>
      <c r="AM78">
        <f t="shared" si="75"/>
        <v>0</v>
      </c>
      <c r="AN78">
        <f t="shared" si="75"/>
        <v>0</v>
      </c>
      <c r="AO78">
        <f t="shared" si="75"/>
        <v>0</v>
      </c>
      <c r="AP78">
        <f t="shared" si="75"/>
        <v>0</v>
      </c>
      <c r="AQ78">
        <f t="shared" si="75"/>
        <v>0</v>
      </c>
      <c r="AR78">
        <f t="shared" si="75"/>
        <v>0</v>
      </c>
      <c r="AS78">
        <f t="shared" si="75"/>
        <v>0</v>
      </c>
      <c r="AT78">
        <f t="shared" si="76"/>
        <v>0</v>
      </c>
      <c r="AU78">
        <f t="shared" si="76"/>
        <v>0</v>
      </c>
      <c r="AV78">
        <f t="shared" si="76"/>
        <v>0</v>
      </c>
      <c r="AW78">
        <f t="shared" si="76"/>
        <v>0</v>
      </c>
      <c r="AX78">
        <f t="shared" si="76"/>
        <v>0</v>
      </c>
      <c r="AY78">
        <f t="shared" si="76"/>
        <v>0</v>
      </c>
      <c r="AZ78">
        <f t="shared" si="76"/>
        <v>0</v>
      </c>
      <c r="BA78">
        <f t="shared" si="76"/>
        <v>0</v>
      </c>
      <c r="BB78">
        <f t="shared" si="76"/>
        <v>0</v>
      </c>
      <c r="BC78">
        <f t="shared" si="76"/>
        <v>0</v>
      </c>
      <c r="BD78">
        <f t="shared" si="77"/>
        <v>0</v>
      </c>
      <c r="BE78">
        <f t="shared" si="77"/>
        <v>0</v>
      </c>
      <c r="BF78">
        <f t="shared" si="77"/>
        <v>0</v>
      </c>
      <c r="BG78">
        <f t="shared" si="77"/>
        <v>0</v>
      </c>
      <c r="BH78">
        <f t="shared" si="77"/>
        <v>0</v>
      </c>
      <c r="BI78">
        <f t="shared" si="77"/>
        <v>0</v>
      </c>
      <c r="BJ78">
        <f t="shared" si="77"/>
        <v>0</v>
      </c>
      <c r="BK78">
        <f t="shared" si="77"/>
        <v>0</v>
      </c>
      <c r="BL78">
        <f t="shared" si="77"/>
        <v>0</v>
      </c>
      <c r="BM78">
        <f t="shared" si="77"/>
        <v>0</v>
      </c>
      <c r="BN78">
        <f t="shared" si="78"/>
        <v>0</v>
      </c>
      <c r="BO78">
        <f t="shared" si="78"/>
        <v>0</v>
      </c>
      <c r="BP78">
        <f t="shared" si="78"/>
        <v>0</v>
      </c>
      <c r="BQ78">
        <f t="shared" si="78"/>
        <v>0</v>
      </c>
      <c r="BR78">
        <f t="shared" si="78"/>
        <v>0</v>
      </c>
      <c r="BS78">
        <f t="shared" si="78"/>
        <v>0</v>
      </c>
      <c r="BT78">
        <f t="shared" si="78"/>
        <v>0</v>
      </c>
      <c r="BU78">
        <f t="shared" si="78"/>
        <v>0</v>
      </c>
      <c r="BV78">
        <f t="shared" si="78"/>
        <v>0</v>
      </c>
      <c r="BW78">
        <f t="shared" si="78"/>
        <v>0</v>
      </c>
      <c r="BX78">
        <f t="shared" si="79"/>
        <v>0</v>
      </c>
      <c r="BY78">
        <f t="shared" si="79"/>
        <v>0</v>
      </c>
      <c r="BZ78">
        <f t="shared" si="79"/>
        <v>0</v>
      </c>
      <c r="CA78">
        <f t="shared" si="79"/>
        <v>0</v>
      </c>
      <c r="CB78">
        <f t="shared" si="79"/>
        <v>0</v>
      </c>
      <c r="CC78">
        <f t="shared" si="79"/>
        <v>0</v>
      </c>
      <c r="CD78">
        <f t="shared" si="79"/>
        <v>0</v>
      </c>
      <c r="CE78">
        <f t="shared" si="79"/>
        <v>0</v>
      </c>
      <c r="CF78">
        <f t="shared" si="79"/>
        <v>0</v>
      </c>
      <c r="CG78">
        <f t="shared" si="79"/>
        <v>0</v>
      </c>
      <c r="CH78">
        <f t="shared" si="80"/>
        <v>0</v>
      </c>
      <c r="CI78">
        <f t="shared" si="80"/>
        <v>0</v>
      </c>
      <c r="CJ78">
        <f t="shared" si="80"/>
        <v>0</v>
      </c>
      <c r="CK78">
        <f t="shared" si="80"/>
        <v>0</v>
      </c>
      <c r="CL78">
        <f t="shared" si="80"/>
        <v>0</v>
      </c>
      <c r="CM78">
        <f t="shared" si="80"/>
        <v>0</v>
      </c>
      <c r="CN78">
        <f t="shared" si="80"/>
        <v>0</v>
      </c>
      <c r="CO78">
        <f t="shared" si="80"/>
        <v>0</v>
      </c>
      <c r="CP78">
        <f t="shared" si="80"/>
        <v>0</v>
      </c>
      <c r="CQ78">
        <f t="shared" si="80"/>
        <v>0</v>
      </c>
      <c r="CR78">
        <f t="shared" si="81"/>
        <v>0</v>
      </c>
      <c r="CS78">
        <f t="shared" si="81"/>
        <v>0</v>
      </c>
      <c r="CT78">
        <f t="shared" si="81"/>
        <v>0</v>
      </c>
      <c r="CU78">
        <f t="shared" si="81"/>
        <v>0</v>
      </c>
      <c r="CV78">
        <f t="shared" si="81"/>
        <v>0</v>
      </c>
      <c r="CW78">
        <f t="shared" si="81"/>
        <v>0</v>
      </c>
      <c r="CX78">
        <f t="shared" si="81"/>
        <v>0</v>
      </c>
      <c r="CY78">
        <f t="shared" si="81"/>
        <v>0</v>
      </c>
      <c r="CZ78">
        <f t="shared" si="81"/>
        <v>0</v>
      </c>
      <c r="DA78">
        <f t="shared" si="81"/>
        <v>0</v>
      </c>
    </row>
    <row r="79" spans="3:105" ht="12.75">
      <c r="C79">
        <v>70</v>
      </c>
      <c r="D79">
        <f>IF($D$7=$A$21,Daten!E73,IF($D$7=$A$22,Daten!F73,IF($D$7=$A$23,Daten!I73,IF($D$7=$A$24,Daten!K73,IF($D$7=$A$25,Daten!L73,Daten!J73)))))</f>
        <v>0.2850932768085642</v>
      </c>
      <c r="F79">
        <f t="shared" si="72"/>
        <v>1</v>
      </c>
      <c r="G79">
        <f t="shared" si="72"/>
        <v>0</v>
      </c>
      <c r="H79">
        <f t="shared" si="72"/>
        <v>0</v>
      </c>
      <c r="I79">
        <f t="shared" si="72"/>
        <v>0</v>
      </c>
      <c r="J79">
        <f t="shared" si="72"/>
        <v>0</v>
      </c>
      <c r="K79">
        <f t="shared" si="72"/>
        <v>0</v>
      </c>
      <c r="L79">
        <f t="shared" si="72"/>
        <v>0</v>
      </c>
      <c r="M79">
        <f t="shared" si="72"/>
        <v>0</v>
      </c>
      <c r="N79">
        <f t="shared" si="72"/>
        <v>0</v>
      </c>
      <c r="O79">
        <f t="shared" si="72"/>
        <v>0</v>
      </c>
      <c r="P79">
        <f t="shared" si="73"/>
        <v>0</v>
      </c>
      <c r="Q79">
        <f t="shared" si="73"/>
        <v>0</v>
      </c>
      <c r="R79">
        <f t="shared" si="73"/>
        <v>0</v>
      </c>
      <c r="S79">
        <f t="shared" si="73"/>
        <v>0</v>
      </c>
      <c r="T79">
        <f t="shared" si="73"/>
        <v>0</v>
      </c>
      <c r="U79">
        <f t="shared" si="73"/>
        <v>0</v>
      </c>
      <c r="V79">
        <f t="shared" si="73"/>
        <v>0</v>
      </c>
      <c r="W79">
        <f t="shared" si="73"/>
        <v>0</v>
      </c>
      <c r="X79">
        <f t="shared" si="73"/>
        <v>0</v>
      </c>
      <c r="Y79">
        <f t="shared" si="73"/>
        <v>0</v>
      </c>
      <c r="Z79">
        <f t="shared" si="74"/>
        <v>0</v>
      </c>
      <c r="AA79">
        <f t="shared" si="74"/>
        <v>0</v>
      </c>
      <c r="AB79">
        <f t="shared" si="74"/>
        <v>0</v>
      </c>
      <c r="AC79">
        <f t="shared" si="74"/>
        <v>0</v>
      </c>
      <c r="AD79">
        <f t="shared" si="74"/>
        <v>0</v>
      </c>
      <c r="AE79">
        <f t="shared" si="74"/>
        <v>0</v>
      </c>
      <c r="AF79">
        <f t="shared" si="74"/>
        <v>0</v>
      </c>
      <c r="AG79">
        <f t="shared" si="74"/>
        <v>0</v>
      </c>
      <c r="AH79">
        <f t="shared" si="74"/>
        <v>0</v>
      </c>
      <c r="AI79">
        <f t="shared" si="74"/>
        <v>0</v>
      </c>
      <c r="AJ79">
        <f t="shared" si="75"/>
        <v>0</v>
      </c>
      <c r="AK79">
        <f t="shared" si="75"/>
        <v>0</v>
      </c>
      <c r="AL79">
        <f t="shared" si="75"/>
        <v>0</v>
      </c>
      <c r="AM79">
        <f t="shared" si="75"/>
        <v>0</v>
      </c>
      <c r="AN79">
        <f t="shared" si="75"/>
        <v>0</v>
      </c>
      <c r="AO79">
        <f t="shared" si="75"/>
        <v>0</v>
      </c>
      <c r="AP79">
        <f t="shared" si="75"/>
        <v>0</v>
      </c>
      <c r="AQ79">
        <f t="shared" si="75"/>
        <v>0</v>
      </c>
      <c r="AR79">
        <f t="shared" si="75"/>
        <v>0</v>
      </c>
      <c r="AS79">
        <f t="shared" si="75"/>
        <v>0</v>
      </c>
      <c r="AT79">
        <f t="shared" si="76"/>
        <v>0</v>
      </c>
      <c r="AU79">
        <f t="shared" si="76"/>
        <v>0</v>
      </c>
      <c r="AV79">
        <f t="shared" si="76"/>
        <v>0</v>
      </c>
      <c r="AW79">
        <f t="shared" si="76"/>
        <v>0</v>
      </c>
      <c r="AX79">
        <f t="shared" si="76"/>
        <v>0</v>
      </c>
      <c r="AY79">
        <f t="shared" si="76"/>
        <v>0</v>
      </c>
      <c r="AZ79">
        <f t="shared" si="76"/>
        <v>0</v>
      </c>
      <c r="BA79">
        <f t="shared" si="76"/>
        <v>0</v>
      </c>
      <c r="BB79">
        <f t="shared" si="76"/>
        <v>0</v>
      </c>
      <c r="BC79">
        <f t="shared" si="76"/>
        <v>0</v>
      </c>
      <c r="BD79">
        <f t="shared" si="77"/>
        <v>0</v>
      </c>
      <c r="BE79">
        <f t="shared" si="77"/>
        <v>0</v>
      </c>
      <c r="BF79">
        <f t="shared" si="77"/>
        <v>0</v>
      </c>
      <c r="BG79">
        <f t="shared" si="77"/>
        <v>0</v>
      </c>
      <c r="BH79">
        <f t="shared" si="77"/>
        <v>0</v>
      </c>
      <c r="BI79">
        <f t="shared" si="77"/>
        <v>0</v>
      </c>
      <c r="BJ79">
        <f t="shared" si="77"/>
        <v>0</v>
      </c>
      <c r="BK79">
        <f t="shared" si="77"/>
        <v>0</v>
      </c>
      <c r="BL79">
        <f t="shared" si="77"/>
        <v>0</v>
      </c>
      <c r="BM79">
        <f t="shared" si="77"/>
        <v>0</v>
      </c>
      <c r="BN79">
        <f t="shared" si="78"/>
        <v>0</v>
      </c>
      <c r="BO79">
        <f t="shared" si="78"/>
        <v>0</v>
      </c>
      <c r="BP79">
        <f t="shared" si="78"/>
        <v>0</v>
      </c>
      <c r="BQ79">
        <f t="shared" si="78"/>
        <v>0</v>
      </c>
      <c r="BR79">
        <f t="shared" si="78"/>
        <v>0</v>
      </c>
      <c r="BS79">
        <f t="shared" si="78"/>
        <v>0</v>
      </c>
      <c r="BT79">
        <f t="shared" si="78"/>
        <v>0</v>
      </c>
      <c r="BU79">
        <f t="shared" si="78"/>
        <v>0</v>
      </c>
      <c r="BV79">
        <f t="shared" si="78"/>
        <v>0</v>
      </c>
      <c r="BW79">
        <f t="shared" si="78"/>
        <v>0</v>
      </c>
      <c r="BX79">
        <f t="shared" si="79"/>
        <v>0</v>
      </c>
      <c r="BY79">
        <f t="shared" si="79"/>
        <v>0</v>
      </c>
      <c r="BZ79">
        <f t="shared" si="79"/>
        <v>0</v>
      </c>
      <c r="CA79">
        <f t="shared" si="79"/>
        <v>0</v>
      </c>
      <c r="CB79">
        <f t="shared" si="79"/>
        <v>0</v>
      </c>
      <c r="CC79">
        <f t="shared" si="79"/>
        <v>0</v>
      </c>
      <c r="CD79">
        <f t="shared" si="79"/>
        <v>0</v>
      </c>
      <c r="CE79">
        <f t="shared" si="79"/>
        <v>0</v>
      </c>
      <c r="CF79">
        <f t="shared" si="79"/>
        <v>0</v>
      </c>
      <c r="CG79">
        <f t="shared" si="79"/>
        <v>0</v>
      </c>
      <c r="CH79">
        <f t="shared" si="80"/>
        <v>0</v>
      </c>
      <c r="CI79">
        <f t="shared" si="80"/>
        <v>0</v>
      </c>
      <c r="CJ79">
        <f t="shared" si="80"/>
        <v>0</v>
      </c>
      <c r="CK79">
        <f t="shared" si="80"/>
        <v>0</v>
      </c>
      <c r="CL79">
        <f t="shared" si="80"/>
        <v>0</v>
      </c>
      <c r="CM79">
        <f t="shared" si="80"/>
        <v>0</v>
      </c>
      <c r="CN79">
        <f t="shared" si="80"/>
        <v>0</v>
      </c>
      <c r="CO79">
        <f t="shared" si="80"/>
        <v>0</v>
      </c>
      <c r="CP79">
        <f t="shared" si="80"/>
        <v>0</v>
      </c>
      <c r="CQ79">
        <f t="shared" si="80"/>
        <v>0</v>
      </c>
      <c r="CR79">
        <f t="shared" si="81"/>
        <v>0</v>
      </c>
      <c r="CS79">
        <f t="shared" si="81"/>
        <v>0</v>
      </c>
      <c r="CT79">
        <f t="shared" si="81"/>
        <v>0</v>
      </c>
      <c r="CU79">
        <f t="shared" si="81"/>
        <v>0</v>
      </c>
      <c r="CV79">
        <f t="shared" si="81"/>
        <v>0</v>
      </c>
      <c r="CW79">
        <f t="shared" si="81"/>
        <v>0</v>
      </c>
      <c r="CX79">
        <f t="shared" si="81"/>
        <v>0</v>
      </c>
      <c r="CY79">
        <f t="shared" si="81"/>
        <v>0</v>
      </c>
      <c r="CZ79">
        <f t="shared" si="81"/>
        <v>0</v>
      </c>
      <c r="DA79">
        <f t="shared" si="81"/>
        <v>0</v>
      </c>
    </row>
    <row r="80" spans="3:105" ht="12.75">
      <c r="C80">
        <v>71</v>
      </c>
      <c r="D80">
        <f>IF($D$7=$A$21,Daten!E74,IF($D$7=$A$22,Daten!F74,IF($D$7=$A$23,Daten!I74,IF($D$7=$A$24,Daten!K74,IF($D$7=$A$25,Daten!L74,Daten!J74)))))</f>
        <v>0.6752870906626398</v>
      </c>
      <c r="F80">
        <f t="shared" si="72"/>
        <v>1</v>
      </c>
      <c r="G80">
        <f t="shared" si="72"/>
        <v>0</v>
      </c>
      <c r="H80">
        <f t="shared" si="72"/>
        <v>0</v>
      </c>
      <c r="I80">
        <f t="shared" si="72"/>
        <v>0</v>
      </c>
      <c r="J80">
        <f t="shared" si="72"/>
        <v>0</v>
      </c>
      <c r="K80">
        <f t="shared" si="72"/>
        <v>0</v>
      </c>
      <c r="L80">
        <f t="shared" si="72"/>
        <v>0</v>
      </c>
      <c r="M80">
        <f t="shared" si="72"/>
        <v>0</v>
      </c>
      <c r="N80">
        <f t="shared" si="72"/>
        <v>0</v>
      </c>
      <c r="O80">
        <f t="shared" si="72"/>
        <v>0</v>
      </c>
      <c r="P80">
        <f t="shared" si="73"/>
        <v>0</v>
      </c>
      <c r="Q80">
        <f t="shared" si="73"/>
        <v>0</v>
      </c>
      <c r="R80">
        <f t="shared" si="73"/>
        <v>0</v>
      </c>
      <c r="S80">
        <f t="shared" si="73"/>
        <v>0</v>
      </c>
      <c r="T80">
        <f t="shared" si="73"/>
        <v>0</v>
      </c>
      <c r="U80">
        <f t="shared" si="73"/>
        <v>0</v>
      </c>
      <c r="V80">
        <f t="shared" si="73"/>
        <v>0</v>
      </c>
      <c r="W80">
        <f t="shared" si="73"/>
        <v>0</v>
      </c>
      <c r="X80">
        <f t="shared" si="73"/>
        <v>0</v>
      </c>
      <c r="Y80">
        <f t="shared" si="73"/>
        <v>0</v>
      </c>
      <c r="Z80">
        <f t="shared" si="74"/>
        <v>0</v>
      </c>
      <c r="AA80">
        <f t="shared" si="74"/>
        <v>0</v>
      </c>
      <c r="AB80">
        <f t="shared" si="74"/>
        <v>0</v>
      </c>
      <c r="AC80">
        <f t="shared" si="74"/>
        <v>0</v>
      </c>
      <c r="AD80">
        <f t="shared" si="74"/>
        <v>0</v>
      </c>
      <c r="AE80">
        <f t="shared" si="74"/>
        <v>0</v>
      </c>
      <c r="AF80">
        <f t="shared" si="74"/>
        <v>0</v>
      </c>
      <c r="AG80">
        <f t="shared" si="74"/>
        <v>0</v>
      </c>
      <c r="AH80">
        <f t="shared" si="74"/>
        <v>0</v>
      </c>
      <c r="AI80">
        <f t="shared" si="74"/>
        <v>0</v>
      </c>
      <c r="AJ80">
        <f t="shared" si="75"/>
        <v>0</v>
      </c>
      <c r="AK80">
        <f t="shared" si="75"/>
        <v>0</v>
      </c>
      <c r="AL80">
        <f t="shared" si="75"/>
        <v>0</v>
      </c>
      <c r="AM80">
        <f t="shared" si="75"/>
        <v>0</v>
      </c>
      <c r="AN80">
        <f t="shared" si="75"/>
        <v>0</v>
      </c>
      <c r="AO80">
        <f t="shared" si="75"/>
        <v>0</v>
      </c>
      <c r="AP80">
        <f t="shared" si="75"/>
        <v>0</v>
      </c>
      <c r="AQ80">
        <f t="shared" si="75"/>
        <v>0</v>
      </c>
      <c r="AR80">
        <f t="shared" si="75"/>
        <v>0</v>
      </c>
      <c r="AS80">
        <f t="shared" si="75"/>
        <v>0</v>
      </c>
      <c r="AT80">
        <f t="shared" si="76"/>
        <v>0</v>
      </c>
      <c r="AU80">
        <f t="shared" si="76"/>
        <v>0</v>
      </c>
      <c r="AV80">
        <f t="shared" si="76"/>
        <v>0</v>
      </c>
      <c r="AW80">
        <f t="shared" si="76"/>
        <v>0</v>
      </c>
      <c r="AX80">
        <f t="shared" si="76"/>
        <v>0</v>
      </c>
      <c r="AY80">
        <f t="shared" si="76"/>
        <v>0</v>
      </c>
      <c r="AZ80">
        <f t="shared" si="76"/>
        <v>0</v>
      </c>
      <c r="BA80">
        <f t="shared" si="76"/>
        <v>0</v>
      </c>
      <c r="BB80">
        <f t="shared" si="76"/>
        <v>0</v>
      </c>
      <c r="BC80">
        <f t="shared" si="76"/>
        <v>0</v>
      </c>
      <c r="BD80">
        <f t="shared" si="77"/>
        <v>0</v>
      </c>
      <c r="BE80">
        <f t="shared" si="77"/>
        <v>0</v>
      </c>
      <c r="BF80">
        <f t="shared" si="77"/>
        <v>0</v>
      </c>
      <c r="BG80">
        <f t="shared" si="77"/>
        <v>0</v>
      </c>
      <c r="BH80">
        <f t="shared" si="77"/>
        <v>0</v>
      </c>
      <c r="BI80">
        <f t="shared" si="77"/>
        <v>0</v>
      </c>
      <c r="BJ80">
        <f t="shared" si="77"/>
        <v>0</v>
      </c>
      <c r="BK80">
        <f t="shared" si="77"/>
        <v>0</v>
      </c>
      <c r="BL80">
        <f t="shared" si="77"/>
        <v>0</v>
      </c>
      <c r="BM80">
        <f t="shared" si="77"/>
        <v>0</v>
      </c>
      <c r="BN80">
        <f t="shared" si="78"/>
        <v>0</v>
      </c>
      <c r="BO80">
        <f t="shared" si="78"/>
        <v>0</v>
      </c>
      <c r="BP80">
        <f t="shared" si="78"/>
        <v>0</v>
      </c>
      <c r="BQ80">
        <f t="shared" si="78"/>
        <v>0</v>
      </c>
      <c r="BR80">
        <f t="shared" si="78"/>
        <v>0</v>
      </c>
      <c r="BS80">
        <f t="shared" si="78"/>
        <v>0</v>
      </c>
      <c r="BT80">
        <f t="shared" si="78"/>
        <v>0</v>
      </c>
      <c r="BU80">
        <f t="shared" si="78"/>
        <v>0</v>
      </c>
      <c r="BV80">
        <f t="shared" si="78"/>
        <v>0</v>
      </c>
      <c r="BW80">
        <f t="shared" si="78"/>
        <v>0</v>
      </c>
      <c r="BX80">
        <f t="shared" si="79"/>
        <v>0</v>
      </c>
      <c r="BY80">
        <f t="shared" si="79"/>
        <v>0</v>
      </c>
      <c r="BZ80">
        <f t="shared" si="79"/>
        <v>0</v>
      </c>
      <c r="CA80">
        <f t="shared" si="79"/>
        <v>0</v>
      </c>
      <c r="CB80">
        <f t="shared" si="79"/>
        <v>0</v>
      </c>
      <c r="CC80">
        <f t="shared" si="79"/>
        <v>0</v>
      </c>
      <c r="CD80">
        <f t="shared" si="79"/>
        <v>0</v>
      </c>
      <c r="CE80">
        <f t="shared" si="79"/>
        <v>0</v>
      </c>
      <c r="CF80">
        <f t="shared" si="79"/>
        <v>0</v>
      </c>
      <c r="CG80">
        <f t="shared" si="79"/>
        <v>0</v>
      </c>
      <c r="CH80">
        <f t="shared" si="80"/>
        <v>0</v>
      </c>
      <c r="CI80">
        <f t="shared" si="80"/>
        <v>0</v>
      </c>
      <c r="CJ80">
        <f t="shared" si="80"/>
        <v>0</v>
      </c>
      <c r="CK80">
        <f t="shared" si="80"/>
        <v>0</v>
      </c>
      <c r="CL80">
        <f t="shared" si="80"/>
        <v>0</v>
      </c>
      <c r="CM80">
        <f t="shared" si="80"/>
        <v>0</v>
      </c>
      <c r="CN80">
        <f t="shared" si="80"/>
        <v>0</v>
      </c>
      <c r="CO80">
        <f t="shared" si="80"/>
        <v>0</v>
      </c>
      <c r="CP80">
        <f t="shared" si="80"/>
        <v>0</v>
      </c>
      <c r="CQ80">
        <f t="shared" si="80"/>
        <v>0</v>
      </c>
      <c r="CR80">
        <f t="shared" si="81"/>
        <v>0</v>
      </c>
      <c r="CS80">
        <f t="shared" si="81"/>
        <v>0</v>
      </c>
      <c r="CT80">
        <f t="shared" si="81"/>
        <v>0</v>
      </c>
      <c r="CU80">
        <f t="shared" si="81"/>
        <v>0</v>
      </c>
      <c r="CV80">
        <f t="shared" si="81"/>
        <v>0</v>
      </c>
      <c r="CW80">
        <f t="shared" si="81"/>
        <v>0</v>
      </c>
      <c r="CX80">
        <f t="shared" si="81"/>
        <v>0</v>
      </c>
      <c r="CY80">
        <f t="shared" si="81"/>
        <v>0</v>
      </c>
      <c r="CZ80">
        <f t="shared" si="81"/>
        <v>0</v>
      </c>
      <c r="DA80">
        <f t="shared" si="81"/>
        <v>0</v>
      </c>
    </row>
    <row r="81" spans="3:105" ht="12.75">
      <c r="C81">
        <v>72</v>
      </c>
      <c r="D81">
        <f>IF($D$7=$A$21,Daten!E75,IF($D$7=$A$22,Daten!F75,IF($D$7=$A$23,Daten!I75,IF($D$7=$A$24,Daten!K75,IF($D$7=$A$25,Daten!L75,Daten!J75)))))</f>
        <v>1.9244352330554568</v>
      </c>
      <c r="F81">
        <f t="shared" si="72"/>
        <v>1</v>
      </c>
      <c r="G81">
        <f t="shared" si="72"/>
        <v>0</v>
      </c>
      <c r="H81">
        <f t="shared" si="72"/>
        <v>0</v>
      </c>
      <c r="I81">
        <f t="shared" si="72"/>
        <v>0</v>
      </c>
      <c r="J81">
        <f t="shared" si="72"/>
        <v>0</v>
      </c>
      <c r="K81">
        <f t="shared" si="72"/>
        <v>0</v>
      </c>
      <c r="L81">
        <f t="shared" si="72"/>
        <v>0</v>
      </c>
      <c r="M81">
        <f t="shared" si="72"/>
        <v>0</v>
      </c>
      <c r="N81">
        <f t="shared" si="72"/>
        <v>0</v>
      </c>
      <c r="O81">
        <f t="shared" si="72"/>
        <v>0</v>
      </c>
      <c r="P81">
        <f t="shared" si="73"/>
        <v>0</v>
      </c>
      <c r="Q81">
        <f t="shared" si="73"/>
        <v>0</v>
      </c>
      <c r="R81">
        <f t="shared" si="73"/>
        <v>0</v>
      </c>
      <c r="S81">
        <f t="shared" si="73"/>
        <v>0</v>
      </c>
      <c r="T81">
        <f t="shared" si="73"/>
        <v>0</v>
      </c>
      <c r="U81">
        <f t="shared" si="73"/>
        <v>0</v>
      </c>
      <c r="V81">
        <f t="shared" si="73"/>
        <v>0</v>
      </c>
      <c r="W81">
        <f t="shared" si="73"/>
        <v>0</v>
      </c>
      <c r="X81">
        <f t="shared" si="73"/>
        <v>0</v>
      </c>
      <c r="Y81">
        <f t="shared" si="73"/>
        <v>0</v>
      </c>
      <c r="Z81">
        <f t="shared" si="74"/>
        <v>0</v>
      </c>
      <c r="AA81">
        <f t="shared" si="74"/>
        <v>0</v>
      </c>
      <c r="AB81">
        <f t="shared" si="74"/>
        <v>0</v>
      </c>
      <c r="AC81">
        <f t="shared" si="74"/>
        <v>0</v>
      </c>
      <c r="AD81">
        <f t="shared" si="74"/>
        <v>0</v>
      </c>
      <c r="AE81">
        <f t="shared" si="74"/>
        <v>0</v>
      </c>
      <c r="AF81">
        <f t="shared" si="74"/>
        <v>0</v>
      </c>
      <c r="AG81">
        <f t="shared" si="74"/>
        <v>0</v>
      </c>
      <c r="AH81">
        <f t="shared" si="74"/>
        <v>0</v>
      </c>
      <c r="AI81">
        <f t="shared" si="74"/>
        <v>0</v>
      </c>
      <c r="AJ81">
        <f t="shared" si="75"/>
        <v>0</v>
      </c>
      <c r="AK81">
        <f t="shared" si="75"/>
        <v>0</v>
      </c>
      <c r="AL81">
        <f t="shared" si="75"/>
        <v>0</v>
      </c>
      <c r="AM81">
        <f t="shared" si="75"/>
        <v>0</v>
      </c>
      <c r="AN81">
        <f t="shared" si="75"/>
        <v>0</v>
      </c>
      <c r="AO81">
        <f t="shared" si="75"/>
        <v>0</v>
      </c>
      <c r="AP81">
        <f t="shared" si="75"/>
        <v>0</v>
      </c>
      <c r="AQ81">
        <f t="shared" si="75"/>
        <v>0</v>
      </c>
      <c r="AR81">
        <f t="shared" si="75"/>
        <v>0</v>
      </c>
      <c r="AS81">
        <f t="shared" si="75"/>
        <v>0</v>
      </c>
      <c r="AT81">
        <f t="shared" si="76"/>
        <v>0</v>
      </c>
      <c r="AU81">
        <f t="shared" si="76"/>
        <v>0</v>
      </c>
      <c r="AV81">
        <f t="shared" si="76"/>
        <v>0</v>
      </c>
      <c r="AW81">
        <f t="shared" si="76"/>
        <v>0</v>
      </c>
      <c r="AX81">
        <f t="shared" si="76"/>
        <v>0</v>
      </c>
      <c r="AY81">
        <f t="shared" si="76"/>
        <v>0</v>
      </c>
      <c r="AZ81">
        <f t="shared" si="76"/>
        <v>0</v>
      </c>
      <c r="BA81">
        <f t="shared" si="76"/>
        <v>0</v>
      </c>
      <c r="BB81">
        <f t="shared" si="76"/>
        <v>0</v>
      </c>
      <c r="BC81">
        <f t="shared" si="76"/>
        <v>0</v>
      </c>
      <c r="BD81">
        <f t="shared" si="77"/>
        <v>0</v>
      </c>
      <c r="BE81">
        <f t="shared" si="77"/>
        <v>0</v>
      </c>
      <c r="BF81">
        <f t="shared" si="77"/>
        <v>0</v>
      </c>
      <c r="BG81">
        <f t="shared" si="77"/>
        <v>0</v>
      </c>
      <c r="BH81">
        <f t="shared" si="77"/>
        <v>0</v>
      </c>
      <c r="BI81">
        <f t="shared" si="77"/>
        <v>0</v>
      </c>
      <c r="BJ81">
        <f t="shared" si="77"/>
        <v>0</v>
      </c>
      <c r="BK81">
        <f t="shared" si="77"/>
        <v>0</v>
      </c>
      <c r="BL81">
        <f t="shared" si="77"/>
        <v>0</v>
      </c>
      <c r="BM81">
        <f t="shared" si="77"/>
        <v>0</v>
      </c>
      <c r="BN81">
        <f t="shared" si="78"/>
        <v>0</v>
      </c>
      <c r="BO81">
        <f t="shared" si="78"/>
        <v>0</v>
      </c>
      <c r="BP81">
        <f t="shared" si="78"/>
        <v>0</v>
      </c>
      <c r="BQ81">
        <f t="shared" si="78"/>
        <v>0</v>
      </c>
      <c r="BR81">
        <f t="shared" si="78"/>
        <v>0</v>
      </c>
      <c r="BS81">
        <f t="shared" si="78"/>
        <v>0</v>
      </c>
      <c r="BT81">
        <f t="shared" si="78"/>
        <v>0</v>
      </c>
      <c r="BU81">
        <f t="shared" si="78"/>
        <v>0</v>
      </c>
      <c r="BV81">
        <f t="shared" si="78"/>
        <v>0</v>
      </c>
      <c r="BW81">
        <f t="shared" si="78"/>
        <v>0</v>
      </c>
      <c r="BX81">
        <f t="shared" si="79"/>
        <v>0</v>
      </c>
      <c r="BY81">
        <f t="shared" si="79"/>
        <v>0</v>
      </c>
      <c r="BZ81">
        <f t="shared" si="79"/>
        <v>0</v>
      </c>
      <c r="CA81">
        <f t="shared" si="79"/>
        <v>0</v>
      </c>
      <c r="CB81">
        <f t="shared" si="79"/>
        <v>0</v>
      </c>
      <c r="CC81">
        <f t="shared" si="79"/>
        <v>0</v>
      </c>
      <c r="CD81">
        <f t="shared" si="79"/>
        <v>0</v>
      </c>
      <c r="CE81">
        <f t="shared" si="79"/>
        <v>0</v>
      </c>
      <c r="CF81">
        <f t="shared" si="79"/>
        <v>0</v>
      </c>
      <c r="CG81">
        <f t="shared" si="79"/>
        <v>0</v>
      </c>
      <c r="CH81">
        <f t="shared" si="80"/>
        <v>0</v>
      </c>
      <c r="CI81">
        <f t="shared" si="80"/>
        <v>0</v>
      </c>
      <c r="CJ81">
        <f t="shared" si="80"/>
        <v>0</v>
      </c>
      <c r="CK81">
        <f t="shared" si="80"/>
        <v>0</v>
      </c>
      <c r="CL81">
        <f t="shared" si="80"/>
        <v>0</v>
      </c>
      <c r="CM81">
        <f t="shared" si="80"/>
        <v>0</v>
      </c>
      <c r="CN81">
        <f t="shared" si="80"/>
        <v>0</v>
      </c>
      <c r="CO81">
        <f t="shared" si="80"/>
        <v>0</v>
      </c>
      <c r="CP81">
        <f t="shared" si="80"/>
        <v>0</v>
      </c>
      <c r="CQ81">
        <f t="shared" si="80"/>
        <v>0</v>
      </c>
      <c r="CR81">
        <f t="shared" si="81"/>
        <v>0</v>
      </c>
      <c r="CS81">
        <f t="shared" si="81"/>
        <v>0</v>
      </c>
      <c r="CT81">
        <f t="shared" si="81"/>
        <v>0</v>
      </c>
      <c r="CU81">
        <f t="shared" si="81"/>
        <v>0</v>
      </c>
      <c r="CV81">
        <f t="shared" si="81"/>
        <v>0</v>
      </c>
      <c r="CW81">
        <f t="shared" si="81"/>
        <v>0</v>
      </c>
      <c r="CX81">
        <f t="shared" si="81"/>
        <v>0</v>
      </c>
      <c r="CY81">
        <f t="shared" si="81"/>
        <v>0</v>
      </c>
      <c r="CZ81">
        <f t="shared" si="81"/>
        <v>0</v>
      </c>
      <c r="DA81">
        <f t="shared" si="81"/>
        <v>0</v>
      </c>
    </row>
    <row r="82" spans="3:105" ht="12.75">
      <c r="C82">
        <v>73</v>
      </c>
      <c r="D82">
        <f>IF($D$7=$A$21,Daten!E76,IF($D$7=$A$22,Daten!F76,IF($D$7=$A$23,Daten!I76,IF($D$7=$A$24,Daten!K76,IF($D$7=$A$25,Daten!L76,Daten!J76)))))</f>
        <v>3.850897057177031</v>
      </c>
      <c r="F82">
        <f t="shared" si="72"/>
        <v>0</v>
      </c>
      <c r="G82">
        <f t="shared" si="72"/>
        <v>1</v>
      </c>
      <c r="H82">
        <f t="shared" si="72"/>
        <v>0</v>
      </c>
      <c r="I82">
        <f t="shared" si="72"/>
        <v>0</v>
      </c>
      <c r="J82">
        <f t="shared" si="72"/>
        <v>0</v>
      </c>
      <c r="K82">
        <f t="shared" si="72"/>
        <v>0</v>
      </c>
      <c r="L82">
        <f t="shared" si="72"/>
        <v>0</v>
      </c>
      <c r="M82">
        <f t="shared" si="72"/>
        <v>0</v>
      </c>
      <c r="N82">
        <f t="shared" si="72"/>
        <v>0</v>
      </c>
      <c r="O82">
        <f t="shared" si="72"/>
        <v>0</v>
      </c>
      <c r="P82">
        <f t="shared" si="73"/>
        <v>0</v>
      </c>
      <c r="Q82">
        <f t="shared" si="73"/>
        <v>0</v>
      </c>
      <c r="R82">
        <f t="shared" si="73"/>
        <v>0</v>
      </c>
      <c r="S82">
        <f t="shared" si="73"/>
        <v>0</v>
      </c>
      <c r="T82">
        <f t="shared" si="73"/>
        <v>0</v>
      </c>
      <c r="U82">
        <f t="shared" si="73"/>
        <v>0</v>
      </c>
      <c r="V82">
        <f t="shared" si="73"/>
        <v>0</v>
      </c>
      <c r="W82">
        <f t="shared" si="73"/>
        <v>0</v>
      </c>
      <c r="X82">
        <f t="shared" si="73"/>
        <v>0</v>
      </c>
      <c r="Y82">
        <f t="shared" si="73"/>
        <v>0</v>
      </c>
      <c r="Z82">
        <f t="shared" si="74"/>
        <v>0</v>
      </c>
      <c r="AA82">
        <f t="shared" si="74"/>
        <v>0</v>
      </c>
      <c r="AB82">
        <f t="shared" si="74"/>
        <v>0</v>
      </c>
      <c r="AC82">
        <f t="shared" si="74"/>
        <v>0</v>
      </c>
      <c r="AD82">
        <f t="shared" si="74"/>
        <v>0</v>
      </c>
      <c r="AE82">
        <f t="shared" si="74"/>
        <v>0</v>
      </c>
      <c r="AF82">
        <f t="shared" si="74"/>
        <v>0</v>
      </c>
      <c r="AG82">
        <f t="shared" si="74"/>
        <v>0</v>
      </c>
      <c r="AH82">
        <f t="shared" si="74"/>
        <v>0</v>
      </c>
      <c r="AI82">
        <f t="shared" si="74"/>
        <v>0</v>
      </c>
      <c r="AJ82">
        <f t="shared" si="75"/>
        <v>0</v>
      </c>
      <c r="AK82">
        <f t="shared" si="75"/>
        <v>0</v>
      </c>
      <c r="AL82">
        <f t="shared" si="75"/>
        <v>0</v>
      </c>
      <c r="AM82">
        <f t="shared" si="75"/>
        <v>0</v>
      </c>
      <c r="AN82">
        <f t="shared" si="75"/>
        <v>0</v>
      </c>
      <c r="AO82">
        <f t="shared" si="75"/>
        <v>0</v>
      </c>
      <c r="AP82">
        <f t="shared" si="75"/>
        <v>0</v>
      </c>
      <c r="AQ82">
        <f t="shared" si="75"/>
        <v>0</v>
      </c>
      <c r="AR82">
        <f t="shared" si="75"/>
        <v>0</v>
      </c>
      <c r="AS82">
        <f t="shared" si="75"/>
        <v>0</v>
      </c>
      <c r="AT82">
        <f t="shared" si="76"/>
        <v>0</v>
      </c>
      <c r="AU82">
        <f t="shared" si="76"/>
        <v>0</v>
      </c>
      <c r="AV82">
        <f t="shared" si="76"/>
        <v>0</v>
      </c>
      <c r="AW82">
        <f t="shared" si="76"/>
        <v>0</v>
      </c>
      <c r="AX82">
        <f t="shared" si="76"/>
        <v>0</v>
      </c>
      <c r="AY82">
        <f t="shared" si="76"/>
        <v>0</v>
      </c>
      <c r="AZ82">
        <f t="shared" si="76"/>
        <v>0</v>
      </c>
      <c r="BA82">
        <f t="shared" si="76"/>
        <v>0</v>
      </c>
      <c r="BB82">
        <f t="shared" si="76"/>
        <v>0</v>
      </c>
      <c r="BC82">
        <f t="shared" si="76"/>
        <v>0</v>
      </c>
      <c r="BD82">
        <f t="shared" si="77"/>
        <v>0</v>
      </c>
      <c r="BE82">
        <f t="shared" si="77"/>
        <v>0</v>
      </c>
      <c r="BF82">
        <f t="shared" si="77"/>
        <v>0</v>
      </c>
      <c r="BG82">
        <f t="shared" si="77"/>
        <v>0</v>
      </c>
      <c r="BH82">
        <f t="shared" si="77"/>
        <v>0</v>
      </c>
      <c r="BI82">
        <f t="shared" si="77"/>
        <v>0</v>
      </c>
      <c r="BJ82">
        <f t="shared" si="77"/>
        <v>0</v>
      </c>
      <c r="BK82">
        <f t="shared" si="77"/>
        <v>0</v>
      </c>
      <c r="BL82">
        <f t="shared" si="77"/>
        <v>0</v>
      </c>
      <c r="BM82">
        <f t="shared" si="77"/>
        <v>0</v>
      </c>
      <c r="BN82">
        <f t="shared" si="78"/>
        <v>0</v>
      </c>
      <c r="BO82">
        <f t="shared" si="78"/>
        <v>0</v>
      </c>
      <c r="BP82">
        <f t="shared" si="78"/>
        <v>0</v>
      </c>
      <c r="BQ82">
        <f t="shared" si="78"/>
        <v>0</v>
      </c>
      <c r="BR82">
        <f t="shared" si="78"/>
        <v>0</v>
      </c>
      <c r="BS82">
        <f t="shared" si="78"/>
        <v>0</v>
      </c>
      <c r="BT82">
        <f t="shared" si="78"/>
        <v>0</v>
      </c>
      <c r="BU82">
        <f t="shared" si="78"/>
        <v>0</v>
      </c>
      <c r="BV82">
        <f t="shared" si="78"/>
        <v>0</v>
      </c>
      <c r="BW82">
        <f t="shared" si="78"/>
        <v>0</v>
      </c>
      <c r="BX82">
        <f t="shared" si="79"/>
        <v>0</v>
      </c>
      <c r="BY82">
        <f t="shared" si="79"/>
        <v>0</v>
      </c>
      <c r="BZ82">
        <f t="shared" si="79"/>
        <v>0</v>
      </c>
      <c r="CA82">
        <f t="shared" si="79"/>
        <v>0</v>
      </c>
      <c r="CB82">
        <f t="shared" si="79"/>
        <v>0</v>
      </c>
      <c r="CC82">
        <f t="shared" si="79"/>
        <v>0</v>
      </c>
      <c r="CD82">
        <f t="shared" si="79"/>
        <v>0</v>
      </c>
      <c r="CE82">
        <f t="shared" si="79"/>
        <v>0</v>
      </c>
      <c r="CF82">
        <f t="shared" si="79"/>
        <v>0</v>
      </c>
      <c r="CG82">
        <f t="shared" si="79"/>
        <v>0</v>
      </c>
      <c r="CH82">
        <f t="shared" si="80"/>
        <v>0</v>
      </c>
      <c r="CI82">
        <f t="shared" si="80"/>
        <v>0</v>
      </c>
      <c r="CJ82">
        <f t="shared" si="80"/>
        <v>0</v>
      </c>
      <c r="CK82">
        <f t="shared" si="80"/>
        <v>0</v>
      </c>
      <c r="CL82">
        <f t="shared" si="80"/>
        <v>0</v>
      </c>
      <c r="CM82">
        <f t="shared" si="80"/>
        <v>0</v>
      </c>
      <c r="CN82">
        <f t="shared" si="80"/>
        <v>0</v>
      </c>
      <c r="CO82">
        <f t="shared" si="80"/>
        <v>0</v>
      </c>
      <c r="CP82">
        <f t="shared" si="80"/>
        <v>0</v>
      </c>
      <c r="CQ82">
        <f t="shared" si="80"/>
        <v>0</v>
      </c>
      <c r="CR82">
        <f t="shared" si="81"/>
        <v>0</v>
      </c>
      <c r="CS82">
        <f t="shared" si="81"/>
        <v>0</v>
      </c>
      <c r="CT82">
        <f t="shared" si="81"/>
        <v>0</v>
      </c>
      <c r="CU82">
        <f t="shared" si="81"/>
        <v>0</v>
      </c>
      <c r="CV82">
        <f t="shared" si="81"/>
        <v>0</v>
      </c>
      <c r="CW82">
        <f t="shared" si="81"/>
        <v>0</v>
      </c>
      <c r="CX82">
        <f t="shared" si="81"/>
        <v>0</v>
      </c>
      <c r="CY82">
        <f t="shared" si="81"/>
        <v>0</v>
      </c>
      <c r="CZ82">
        <f t="shared" si="81"/>
        <v>0</v>
      </c>
      <c r="DA82">
        <f t="shared" si="81"/>
        <v>0</v>
      </c>
    </row>
    <row r="83" spans="3:105" ht="12.75">
      <c r="C83">
        <v>74</v>
      </c>
      <c r="D83">
        <f>IF($D$7=$A$21,Daten!E77,IF($D$7=$A$22,Daten!F77,IF($D$7=$A$23,Daten!I77,IF($D$7=$A$24,Daten!K77,IF($D$7=$A$25,Daten!L77,Daten!J77)))))</f>
        <v>0.8660724724813244</v>
      </c>
      <c r="F83">
        <f t="shared" si="72"/>
        <v>1</v>
      </c>
      <c r="G83">
        <f t="shared" si="72"/>
        <v>0</v>
      </c>
      <c r="H83">
        <f t="shared" si="72"/>
        <v>0</v>
      </c>
      <c r="I83">
        <f t="shared" si="72"/>
        <v>0</v>
      </c>
      <c r="J83">
        <f t="shared" si="72"/>
        <v>0</v>
      </c>
      <c r="K83">
        <f t="shared" si="72"/>
        <v>0</v>
      </c>
      <c r="L83">
        <f t="shared" si="72"/>
        <v>0</v>
      </c>
      <c r="M83">
        <f t="shared" si="72"/>
        <v>0</v>
      </c>
      <c r="N83">
        <f t="shared" si="72"/>
        <v>0</v>
      </c>
      <c r="O83">
        <f t="shared" si="72"/>
        <v>0</v>
      </c>
      <c r="P83">
        <f t="shared" si="73"/>
        <v>0</v>
      </c>
      <c r="Q83">
        <f t="shared" si="73"/>
        <v>0</v>
      </c>
      <c r="R83">
        <f t="shared" si="73"/>
        <v>0</v>
      </c>
      <c r="S83">
        <f t="shared" si="73"/>
        <v>0</v>
      </c>
      <c r="T83">
        <f t="shared" si="73"/>
        <v>0</v>
      </c>
      <c r="U83">
        <f t="shared" si="73"/>
        <v>0</v>
      </c>
      <c r="V83">
        <f t="shared" si="73"/>
        <v>0</v>
      </c>
      <c r="W83">
        <f t="shared" si="73"/>
        <v>0</v>
      </c>
      <c r="X83">
        <f t="shared" si="73"/>
        <v>0</v>
      </c>
      <c r="Y83">
        <f t="shared" si="73"/>
        <v>0</v>
      </c>
      <c r="Z83">
        <f t="shared" si="74"/>
        <v>0</v>
      </c>
      <c r="AA83">
        <f t="shared" si="74"/>
        <v>0</v>
      </c>
      <c r="AB83">
        <f t="shared" si="74"/>
        <v>0</v>
      </c>
      <c r="AC83">
        <f t="shared" si="74"/>
        <v>0</v>
      </c>
      <c r="AD83">
        <f t="shared" si="74"/>
        <v>0</v>
      </c>
      <c r="AE83">
        <f t="shared" si="74"/>
        <v>0</v>
      </c>
      <c r="AF83">
        <f t="shared" si="74"/>
        <v>0</v>
      </c>
      <c r="AG83">
        <f t="shared" si="74"/>
        <v>0</v>
      </c>
      <c r="AH83">
        <f t="shared" si="74"/>
        <v>0</v>
      </c>
      <c r="AI83">
        <f t="shared" si="74"/>
        <v>0</v>
      </c>
      <c r="AJ83">
        <f t="shared" si="75"/>
        <v>0</v>
      </c>
      <c r="AK83">
        <f t="shared" si="75"/>
        <v>0</v>
      </c>
      <c r="AL83">
        <f t="shared" si="75"/>
        <v>0</v>
      </c>
      <c r="AM83">
        <f t="shared" si="75"/>
        <v>0</v>
      </c>
      <c r="AN83">
        <f t="shared" si="75"/>
        <v>0</v>
      </c>
      <c r="AO83">
        <f t="shared" si="75"/>
        <v>0</v>
      </c>
      <c r="AP83">
        <f t="shared" si="75"/>
        <v>0</v>
      </c>
      <c r="AQ83">
        <f t="shared" si="75"/>
        <v>0</v>
      </c>
      <c r="AR83">
        <f t="shared" si="75"/>
        <v>0</v>
      </c>
      <c r="AS83">
        <f t="shared" si="75"/>
        <v>0</v>
      </c>
      <c r="AT83">
        <f t="shared" si="76"/>
        <v>0</v>
      </c>
      <c r="AU83">
        <f t="shared" si="76"/>
        <v>0</v>
      </c>
      <c r="AV83">
        <f t="shared" si="76"/>
        <v>0</v>
      </c>
      <c r="AW83">
        <f t="shared" si="76"/>
        <v>0</v>
      </c>
      <c r="AX83">
        <f t="shared" si="76"/>
        <v>0</v>
      </c>
      <c r="AY83">
        <f t="shared" si="76"/>
        <v>0</v>
      </c>
      <c r="AZ83">
        <f t="shared" si="76"/>
        <v>0</v>
      </c>
      <c r="BA83">
        <f t="shared" si="76"/>
        <v>0</v>
      </c>
      <c r="BB83">
        <f t="shared" si="76"/>
        <v>0</v>
      </c>
      <c r="BC83">
        <f t="shared" si="76"/>
        <v>0</v>
      </c>
      <c r="BD83">
        <f t="shared" si="77"/>
        <v>0</v>
      </c>
      <c r="BE83">
        <f t="shared" si="77"/>
        <v>0</v>
      </c>
      <c r="BF83">
        <f t="shared" si="77"/>
        <v>0</v>
      </c>
      <c r="BG83">
        <f t="shared" si="77"/>
        <v>0</v>
      </c>
      <c r="BH83">
        <f t="shared" si="77"/>
        <v>0</v>
      </c>
      <c r="BI83">
        <f t="shared" si="77"/>
        <v>0</v>
      </c>
      <c r="BJ83">
        <f t="shared" si="77"/>
        <v>0</v>
      </c>
      <c r="BK83">
        <f t="shared" si="77"/>
        <v>0</v>
      </c>
      <c r="BL83">
        <f t="shared" si="77"/>
        <v>0</v>
      </c>
      <c r="BM83">
        <f t="shared" si="77"/>
        <v>0</v>
      </c>
      <c r="BN83">
        <f t="shared" si="78"/>
        <v>0</v>
      </c>
      <c r="BO83">
        <f t="shared" si="78"/>
        <v>0</v>
      </c>
      <c r="BP83">
        <f t="shared" si="78"/>
        <v>0</v>
      </c>
      <c r="BQ83">
        <f t="shared" si="78"/>
        <v>0</v>
      </c>
      <c r="BR83">
        <f t="shared" si="78"/>
        <v>0</v>
      </c>
      <c r="BS83">
        <f t="shared" si="78"/>
        <v>0</v>
      </c>
      <c r="BT83">
        <f t="shared" si="78"/>
        <v>0</v>
      </c>
      <c r="BU83">
        <f t="shared" si="78"/>
        <v>0</v>
      </c>
      <c r="BV83">
        <f t="shared" si="78"/>
        <v>0</v>
      </c>
      <c r="BW83">
        <f t="shared" si="78"/>
        <v>0</v>
      </c>
      <c r="BX83">
        <f t="shared" si="79"/>
        <v>0</v>
      </c>
      <c r="BY83">
        <f t="shared" si="79"/>
        <v>0</v>
      </c>
      <c r="BZ83">
        <f t="shared" si="79"/>
        <v>0</v>
      </c>
      <c r="CA83">
        <f t="shared" si="79"/>
        <v>0</v>
      </c>
      <c r="CB83">
        <f t="shared" si="79"/>
        <v>0</v>
      </c>
      <c r="CC83">
        <f t="shared" si="79"/>
        <v>0</v>
      </c>
      <c r="CD83">
        <f t="shared" si="79"/>
        <v>0</v>
      </c>
      <c r="CE83">
        <f t="shared" si="79"/>
        <v>0</v>
      </c>
      <c r="CF83">
        <f t="shared" si="79"/>
        <v>0</v>
      </c>
      <c r="CG83">
        <f t="shared" si="79"/>
        <v>0</v>
      </c>
      <c r="CH83">
        <f t="shared" si="80"/>
        <v>0</v>
      </c>
      <c r="CI83">
        <f t="shared" si="80"/>
        <v>0</v>
      </c>
      <c r="CJ83">
        <f t="shared" si="80"/>
        <v>0</v>
      </c>
      <c r="CK83">
        <f t="shared" si="80"/>
        <v>0</v>
      </c>
      <c r="CL83">
        <f t="shared" si="80"/>
        <v>0</v>
      </c>
      <c r="CM83">
        <f t="shared" si="80"/>
        <v>0</v>
      </c>
      <c r="CN83">
        <f t="shared" si="80"/>
        <v>0</v>
      </c>
      <c r="CO83">
        <f t="shared" si="80"/>
        <v>0</v>
      </c>
      <c r="CP83">
        <f t="shared" si="80"/>
        <v>0</v>
      </c>
      <c r="CQ83">
        <f t="shared" si="80"/>
        <v>0</v>
      </c>
      <c r="CR83">
        <f t="shared" si="81"/>
        <v>0</v>
      </c>
      <c r="CS83">
        <f t="shared" si="81"/>
        <v>0</v>
      </c>
      <c r="CT83">
        <f t="shared" si="81"/>
        <v>0</v>
      </c>
      <c r="CU83">
        <f t="shared" si="81"/>
        <v>0</v>
      </c>
      <c r="CV83">
        <f t="shared" si="81"/>
        <v>0</v>
      </c>
      <c r="CW83">
        <f t="shared" si="81"/>
        <v>0</v>
      </c>
      <c r="CX83">
        <f t="shared" si="81"/>
        <v>0</v>
      </c>
      <c r="CY83">
        <f t="shared" si="81"/>
        <v>0</v>
      </c>
      <c r="CZ83">
        <f t="shared" si="81"/>
        <v>0</v>
      </c>
      <c r="DA83">
        <f t="shared" si="81"/>
        <v>0</v>
      </c>
    </row>
    <row r="84" spans="3:105" ht="12.75">
      <c r="C84">
        <v>75</v>
      </c>
      <c r="D84">
        <f>IF($D$7=$A$21,Daten!E78,IF($D$7=$A$22,Daten!F78,IF($D$7=$A$23,Daten!I78,IF($D$7=$A$24,Daten!K78,IF($D$7=$A$25,Daten!L78,Daten!J78)))))</f>
        <v>5.02806535736427</v>
      </c>
      <c r="F84">
        <f t="shared" si="72"/>
        <v>0</v>
      </c>
      <c r="G84">
        <f t="shared" si="72"/>
        <v>0</v>
      </c>
      <c r="H84">
        <f t="shared" si="72"/>
        <v>1</v>
      </c>
      <c r="I84">
        <f t="shared" si="72"/>
        <v>0</v>
      </c>
      <c r="J84">
        <f t="shared" si="72"/>
        <v>0</v>
      </c>
      <c r="K84">
        <f t="shared" si="72"/>
        <v>0</v>
      </c>
      <c r="L84">
        <f t="shared" si="72"/>
        <v>0</v>
      </c>
      <c r="M84">
        <f t="shared" si="72"/>
        <v>0</v>
      </c>
      <c r="N84">
        <f t="shared" si="72"/>
        <v>0</v>
      </c>
      <c r="O84">
        <f t="shared" si="72"/>
        <v>0</v>
      </c>
      <c r="P84">
        <f t="shared" si="73"/>
        <v>0</v>
      </c>
      <c r="Q84">
        <f t="shared" si="73"/>
        <v>0</v>
      </c>
      <c r="R84">
        <f t="shared" si="73"/>
        <v>0</v>
      </c>
      <c r="S84">
        <f t="shared" si="73"/>
        <v>0</v>
      </c>
      <c r="T84">
        <f t="shared" si="73"/>
        <v>0</v>
      </c>
      <c r="U84">
        <f t="shared" si="73"/>
        <v>0</v>
      </c>
      <c r="V84">
        <f t="shared" si="73"/>
        <v>0</v>
      </c>
      <c r="W84">
        <f t="shared" si="73"/>
        <v>0</v>
      </c>
      <c r="X84">
        <f t="shared" si="73"/>
        <v>0</v>
      </c>
      <c r="Y84">
        <f t="shared" si="73"/>
        <v>0</v>
      </c>
      <c r="Z84">
        <f t="shared" si="74"/>
        <v>0</v>
      </c>
      <c r="AA84">
        <f t="shared" si="74"/>
        <v>0</v>
      </c>
      <c r="AB84">
        <f t="shared" si="74"/>
        <v>0</v>
      </c>
      <c r="AC84">
        <f t="shared" si="74"/>
        <v>0</v>
      </c>
      <c r="AD84">
        <f t="shared" si="74"/>
        <v>0</v>
      </c>
      <c r="AE84">
        <f t="shared" si="74"/>
        <v>0</v>
      </c>
      <c r="AF84">
        <f t="shared" si="74"/>
        <v>0</v>
      </c>
      <c r="AG84">
        <f t="shared" si="74"/>
        <v>0</v>
      </c>
      <c r="AH84">
        <f t="shared" si="74"/>
        <v>0</v>
      </c>
      <c r="AI84">
        <f t="shared" si="74"/>
        <v>0</v>
      </c>
      <c r="AJ84">
        <f t="shared" si="75"/>
        <v>0</v>
      </c>
      <c r="AK84">
        <f t="shared" si="75"/>
        <v>0</v>
      </c>
      <c r="AL84">
        <f t="shared" si="75"/>
        <v>0</v>
      </c>
      <c r="AM84">
        <f t="shared" si="75"/>
        <v>0</v>
      </c>
      <c r="AN84">
        <f t="shared" si="75"/>
        <v>0</v>
      </c>
      <c r="AO84">
        <f t="shared" si="75"/>
        <v>0</v>
      </c>
      <c r="AP84">
        <f t="shared" si="75"/>
        <v>0</v>
      </c>
      <c r="AQ84">
        <f t="shared" si="75"/>
        <v>0</v>
      </c>
      <c r="AR84">
        <f t="shared" si="75"/>
        <v>0</v>
      </c>
      <c r="AS84">
        <f t="shared" si="75"/>
        <v>0</v>
      </c>
      <c r="AT84">
        <f t="shared" si="76"/>
        <v>0</v>
      </c>
      <c r="AU84">
        <f t="shared" si="76"/>
        <v>0</v>
      </c>
      <c r="AV84">
        <f t="shared" si="76"/>
        <v>0</v>
      </c>
      <c r="AW84">
        <f t="shared" si="76"/>
        <v>0</v>
      </c>
      <c r="AX84">
        <f t="shared" si="76"/>
        <v>0</v>
      </c>
      <c r="AY84">
        <f t="shared" si="76"/>
        <v>0</v>
      </c>
      <c r="AZ84">
        <f t="shared" si="76"/>
        <v>0</v>
      </c>
      <c r="BA84">
        <f t="shared" si="76"/>
        <v>0</v>
      </c>
      <c r="BB84">
        <f t="shared" si="76"/>
        <v>0</v>
      </c>
      <c r="BC84">
        <f t="shared" si="76"/>
        <v>0</v>
      </c>
      <c r="BD84">
        <f t="shared" si="77"/>
        <v>0</v>
      </c>
      <c r="BE84">
        <f t="shared" si="77"/>
        <v>0</v>
      </c>
      <c r="BF84">
        <f t="shared" si="77"/>
        <v>0</v>
      </c>
      <c r="BG84">
        <f t="shared" si="77"/>
        <v>0</v>
      </c>
      <c r="BH84">
        <f t="shared" si="77"/>
        <v>0</v>
      </c>
      <c r="BI84">
        <f t="shared" si="77"/>
        <v>0</v>
      </c>
      <c r="BJ84">
        <f t="shared" si="77"/>
        <v>0</v>
      </c>
      <c r="BK84">
        <f t="shared" si="77"/>
        <v>0</v>
      </c>
      <c r="BL84">
        <f t="shared" si="77"/>
        <v>0</v>
      </c>
      <c r="BM84">
        <f t="shared" si="77"/>
        <v>0</v>
      </c>
      <c r="BN84">
        <f t="shared" si="78"/>
        <v>0</v>
      </c>
      <c r="BO84">
        <f t="shared" si="78"/>
        <v>0</v>
      </c>
      <c r="BP84">
        <f t="shared" si="78"/>
        <v>0</v>
      </c>
      <c r="BQ84">
        <f t="shared" si="78"/>
        <v>0</v>
      </c>
      <c r="BR84">
        <f t="shared" si="78"/>
        <v>0</v>
      </c>
      <c r="BS84">
        <f t="shared" si="78"/>
        <v>0</v>
      </c>
      <c r="BT84">
        <f t="shared" si="78"/>
        <v>0</v>
      </c>
      <c r="BU84">
        <f t="shared" si="78"/>
        <v>0</v>
      </c>
      <c r="BV84">
        <f t="shared" si="78"/>
        <v>0</v>
      </c>
      <c r="BW84">
        <f t="shared" si="78"/>
        <v>0</v>
      </c>
      <c r="BX84">
        <f t="shared" si="79"/>
        <v>0</v>
      </c>
      <c r="BY84">
        <f t="shared" si="79"/>
        <v>0</v>
      </c>
      <c r="BZ84">
        <f t="shared" si="79"/>
        <v>0</v>
      </c>
      <c r="CA84">
        <f t="shared" si="79"/>
        <v>0</v>
      </c>
      <c r="CB84">
        <f t="shared" si="79"/>
        <v>0</v>
      </c>
      <c r="CC84">
        <f t="shared" si="79"/>
        <v>0</v>
      </c>
      <c r="CD84">
        <f t="shared" si="79"/>
        <v>0</v>
      </c>
      <c r="CE84">
        <f t="shared" si="79"/>
        <v>0</v>
      </c>
      <c r="CF84">
        <f t="shared" si="79"/>
        <v>0</v>
      </c>
      <c r="CG84">
        <f t="shared" si="79"/>
        <v>0</v>
      </c>
      <c r="CH84">
        <f t="shared" si="80"/>
        <v>0</v>
      </c>
      <c r="CI84">
        <f t="shared" si="80"/>
        <v>0</v>
      </c>
      <c r="CJ84">
        <f t="shared" si="80"/>
        <v>0</v>
      </c>
      <c r="CK84">
        <f t="shared" si="80"/>
        <v>0</v>
      </c>
      <c r="CL84">
        <f t="shared" si="80"/>
        <v>0</v>
      </c>
      <c r="CM84">
        <f t="shared" si="80"/>
        <v>0</v>
      </c>
      <c r="CN84">
        <f t="shared" si="80"/>
        <v>0</v>
      </c>
      <c r="CO84">
        <f t="shared" si="80"/>
        <v>0</v>
      </c>
      <c r="CP84">
        <f t="shared" si="80"/>
        <v>0</v>
      </c>
      <c r="CQ84">
        <f t="shared" si="80"/>
        <v>0</v>
      </c>
      <c r="CR84">
        <f t="shared" si="81"/>
        <v>0</v>
      </c>
      <c r="CS84">
        <f t="shared" si="81"/>
        <v>0</v>
      </c>
      <c r="CT84">
        <f t="shared" si="81"/>
        <v>0</v>
      </c>
      <c r="CU84">
        <f t="shared" si="81"/>
        <v>0</v>
      </c>
      <c r="CV84">
        <f t="shared" si="81"/>
        <v>0</v>
      </c>
      <c r="CW84">
        <f t="shared" si="81"/>
        <v>0</v>
      </c>
      <c r="CX84">
        <f t="shared" si="81"/>
        <v>0</v>
      </c>
      <c r="CY84">
        <f t="shared" si="81"/>
        <v>0</v>
      </c>
      <c r="CZ84">
        <f t="shared" si="81"/>
        <v>0</v>
      </c>
      <c r="DA84">
        <f t="shared" si="81"/>
        <v>0</v>
      </c>
    </row>
    <row r="85" spans="3:105" ht="12.75">
      <c r="C85">
        <v>76</v>
      </c>
      <c r="D85">
        <f>IF($D$7=$A$21,Daten!E79,IF($D$7=$A$22,Daten!F79,IF($D$7=$A$23,Daten!I79,IF($D$7=$A$24,Daten!K79,IF($D$7=$A$25,Daten!L79,Daten!J79)))))</f>
        <v>3.2766741734807407</v>
      </c>
      <c r="F85">
        <f t="shared" si="72"/>
        <v>0</v>
      </c>
      <c r="G85">
        <f t="shared" si="72"/>
        <v>1</v>
      </c>
      <c r="H85">
        <f t="shared" si="72"/>
        <v>0</v>
      </c>
      <c r="I85">
        <f t="shared" si="72"/>
        <v>0</v>
      </c>
      <c r="J85">
        <f t="shared" si="72"/>
        <v>0</v>
      </c>
      <c r="K85">
        <f t="shared" si="72"/>
        <v>0</v>
      </c>
      <c r="L85">
        <f t="shared" si="72"/>
        <v>0</v>
      </c>
      <c r="M85">
        <f t="shared" si="72"/>
        <v>0</v>
      </c>
      <c r="N85">
        <f t="shared" si="72"/>
        <v>0</v>
      </c>
      <c r="O85">
        <f t="shared" si="72"/>
        <v>0</v>
      </c>
      <c r="P85">
        <f t="shared" si="73"/>
        <v>0</v>
      </c>
      <c r="Q85">
        <f t="shared" si="73"/>
        <v>0</v>
      </c>
      <c r="R85">
        <f t="shared" si="73"/>
        <v>0</v>
      </c>
      <c r="S85">
        <f t="shared" si="73"/>
        <v>0</v>
      </c>
      <c r="T85">
        <f t="shared" si="73"/>
        <v>0</v>
      </c>
      <c r="U85">
        <f t="shared" si="73"/>
        <v>0</v>
      </c>
      <c r="V85">
        <f t="shared" si="73"/>
        <v>0</v>
      </c>
      <c r="W85">
        <f t="shared" si="73"/>
        <v>0</v>
      </c>
      <c r="X85">
        <f t="shared" si="73"/>
        <v>0</v>
      </c>
      <c r="Y85">
        <f t="shared" si="73"/>
        <v>0</v>
      </c>
      <c r="Z85">
        <f t="shared" si="74"/>
        <v>0</v>
      </c>
      <c r="AA85">
        <f t="shared" si="74"/>
        <v>0</v>
      </c>
      <c r="AB85">
        <f t="shared" si="74"/>
        <v>0</v>
      </c>
      <c r="AC85">
        <f t="shared" si="74"/>
        <v>0</v>
      </c>
      <c r="AD85">
        <f t="shared" si="74"/>
        <v>0</v>
      </c>
      <c r="AE85">
        <f t="shared" si="74"/>
        <v>0</v>
      </c>
      <c r="AF85">
        <f t="shared" si="74"/>
        <v>0</v>
      </c>
      <c r="AG85">
        <f t="shared" si="74"/>
        <v>0</v>
      </c>
      <c r="AH85">
        <f t="shared" si="74"/>
        <v>0</v>
      </c>
      <c r="AI85">
        <f t="shared" si="74"/>
        <v>0</v>
      </c>
      <c r="AJ85">
        <f t="shared" si="75"/>
        <v>0</v>
      </c>
      <c r="AK85">
        <f t="shared" si="75"/>
        <v>0</v>
      </c>
      <c r="AL85">
        <f t="shared" si="75"/>
        <v>0</v>
      </c>
      <c r="AM85">
        <f t="shared" si="75"/>
        <v>0</v>
      </c>
      <c r="AN85">
        <f t="shared" si="75"/>
        <v>0</v>
      </c>
      <c r="AO85">
        <f t="shared" si="75"/>
        <v>0</v>
      </c>
      <c r="AP85">
        <f t="shared" si="75"/>
        <v>0</v>
      </c>
      <c r="AQ85">
        <f t="shared" si="75"/>
        <v>0</v>
      </c>
      <c r="AR85">
        <f t="shared" si="75"/>
        <v>0</v>
      </c>
      <c r="AS85">
        <f t="shared" si="75"/>
        <v>0</v>
      </c>
      <c r="AT85">
        <f t="shared" si="76"/>
        <v>0</v>
      </c>
      <c r="AU85">
        <f t="shared" si="76"/>
        <v>0</v>
      </c>
      <c r="AV85">
        <f t="shared" si="76"/>
        <v>0</v>
      </c>
      <c r="AW85">
        <f t="shared" si="76"/>
        <v>0</v>
      </c>
      <c r="AX85">
        <f t="shared" si="76"/>
        <v>0</v>
      </c>
      <c r="AY85">
        <f t="shared" si="76"/>
        <v>0</v>
      </c>
      <c r="AZ85">
        <f t="shared" si="76"/>
        <v>0</v>
      </c>
      <c r="BA85">
        <f t="shared" si="76"/>
        <v>0</v>
      </c>
      <c r="BB85">
        <f t="shared" si="76"/>
        <v>0</v>
      </c>
      <c r="BC85">
        <f t="shared" si="76"/>
        <v>0</v>
      </c>
      <c r="BD85">
        <f t="shared" si="77"/>
        <v>0</v>
      </c>
      <c r="BE85">
        <f t="shared" si="77"/>
        <v>0</v>
      </c>
      <c r="BF85">
        <f t="shared" si="77"/>
        <v>0</v>
      </c>
      <c r="BG85">
        <f t="shared" si="77"/>
        <v>0</v>
      </c>
      <c r="BH85">
        <f t="shared" si="77"/>
        <v>0</v>
      </c>
      <c r="BI85">
        <f t="shared" si="77"/>
        <v>0</v>
      </c>
      <c r="BJ85">
        <f t="shared" si="77"/>
        <v>0</v>
      </c>
      <c r="BK85">
        <f t="shared" si="77"/>
        <v>0</v>
      </c>
      <c r="BL85">
        <f t="shared" si="77"/>
        <v>0</v>
      </c>
      <c r="BM85">
        <f t="shared" si="77"/>
        <v>0</v>
      </c>
      <c r="BN85">
        <f t="shared" si="78"/>
        <v>0</v>
      </c>
      <c r="BO85">
        <f t="shared" si="78"/>
        <v>0</v>
      </c>
      <c r="BP85">
        <f t="shared" si="78"/>
        <v>0</v>
      </c>
      <c r="BQ85">
        <f t="shared" si="78"/>
        <v>0</v>
      </c>
      <c r="BR85">
        <f t="shared" si="78"/>
        <v>0</v>
      </c>
      <c r="BS85">
        <f t="shared" si="78"/>
        <v>0</v>
      </c>
      <c r="BT85">
        <f t="shared" si="78"/>
        <v>0</v>
      </c>
      <c r="BU85">
        <f t="shared" si="78"/>
        <v>0</v>
      </c>
      <c r="BV85">
        <f t="shared" si="78"/>
        <v>0</v>
      </c>
      <c r="BW85">
        <f t="shared" si="78"/>
        <v>0</v>
      </c>
      <c r="BX85">
        <f t="shared" si="79"/>
        <v>0</v>
      </c>
      <c r="BY85">
        <f t="shared" si="79"/>
        <v>0</v>
      </c>
      <c r="BZ85">
        <f t="shared" si="79"/>
        <v>0</v>
      </c>
      <c r="CA85">
        <f t="shared" si="79"/>
        <v>0</v>
      </c>
      <c r="CB85">
        <f t="shared" si="79"/>
        <v>0</v>
      </c>
      <c r="CC85">
        <f t="shared" si="79"/>
        <v>0</v>
      </c>
      <c r="CD85">
        <f t="shared" si="79"/>
        <v>0</v>
      </c>
      <c r="CE85">
        <f t="shared" si="79"/>
        <v>0</v>
      </c>
      <c r="CF85">
        <f t="shared" si="79"/>
        <v>0</v>
      </c>
      <c r="CG85">
        <f t="shared" si="79"/>
        <v>0</v>
      </c>
      <c r="CH85">
        <f t="shared" si="80"/>
        <v>0</v>
      </c>
      <c r="CI85">
        <f t="shared" si="80"/>
        <v>0</v>
      </c>
      <c r="CJ85">
        <f t="shared" si="80"/>
        <v>0</v>
      </c>
      <c r="CK85">
        <f t="shared" si="80"/>
        <v>0</v>
      </c>
      <c r="CL85">
        <f t="shared" si="80"/>
        <v>0</v>
      </c>
      <c r="CM85">
        <f t="shared" si="80"/>
        <v>0</v>
      </c>
      <c r="CN85">
        <f t="shared" si="80"/>
        <v>0</v>
      </c>
      <c r="CO85">
        <f t="shared" si="80"/>
        <v>0</v>
      </c>
      <c r="CP85">
        <f t="shared" si="80"/>
        <v>0</v>
      </c>
      <c r="CQ85">
        <f t="shared" si="80"/>
        <v>0</v>
      </c>
      <c r="CR85">
        <f t="shared" si="81"/>
        <v>0</v>
      </c>
      <c r="CS85">
        <f t="shared" si="81"/>
        <v>0</v>
      </c>
      <c r="CT85">
        <f t="shared" si="81"/>
        <v>0</v>
      </c>
      <c r="CU85">
        <f t="shared" si="81"/>
        <v>0</v>
      </c>
      <c r="CV85">
        <f t="shared" si="81"/>
        <v>0</v>
      </c>
      <c r="CW85">
        <f t="shared" si="81"/>
        <v>0</v>
      </c>
      <c r="CX85">
        <f t="shared" si="81"/>
        <v>0</v>
      </c>
      <c r="CY85">
        <f t="shared" si="81"/>
        <v>0</v>
      </c>
      <c r="CZ85">
        <f t="shared" si="81"/>
        <v>0</v>
      </c>
      <c r="DA85">
        <f t="shared" si="81"/>
        <v>0</v>
      </c>
    </row>
    <row r="86" spans="3:105" ht="12.75">
      <c r="C86">
        <v>77</v>
      </c>
      <c r="D86">
        <f>IF($D$7=$A$21,Daten!E80,IF($D$7=$A$22,Daten!F80,IF($D$7=$A$23,Daten!I80,IF($D$7=$A$24,Daten!K80,IF($D$7=$A$25,Daten!L80,Daten!J80)))))</f>
        <v>2.975909594927372</v>
      </c>
      <c r="F86">
        <f aca="true" t="shared" si="82" ref="F86:O95">IF(AND($D86&gt;F$7,$D86&lt;=F$8),1,0)</f>
        <v>0</v>
      </c>
      <c r="G86">
        <f t="shared" si="82"/>
        <v>1</v>
      </c>
      <c r="H86">
        <f t="shared" si="82"/>
        <v>0</v>
      </c>
      <c r="I86">
        <f t="shared" si="82"/>
        <v>0</v>
      </c>
      <c r="J86">
        <f t="shared" si="82"/>
        <v>0</v>
      </c>
      <c r="K86">
        <f t="shared" si="82"/>
        <v>0</v>
      </c>
      <c r="L86">
        <f t="shared" si="82"/>
        <v>0</v>
      </c>
      <c r="M86">
        <f t="shared" si="82"/>
        <v>0</v>
      </c>
      <c r="N86">
        <f t="shared" si="82"/>
        <v>0</v>
      </c>
      <c r="O86">
        <f t="shared" si="82"/>
        <v>0</v>
      </c>
      <c r="P86">
        <f aca="true" t="shared" si="83" ref="P86:Y95">IF(AND($D86&gt;P$7,$D86&lt;=P$8),1,0)</f>
        <v>0</v>
      </c>
      <c r="Q86">
        <f t="shared" si="83"/>
        <v>0</v>
      </c>
      <c r="R86">
        <f t="shared" si="83"/>
        <v>0</v>
      </c>
      <c r="S86">
        <f t="shared" si="83"/>
        <v>0</v>
      </c>
      <c r="T86">
        <f t="shared" si="83"/>
        <v>0</v>
      </c>
      <c r="U86">
        <f t="shared" si="83"/>
        <v>0</v>
      </c>
      <c r="V86">
        <f t="shared" si="83"/>
        <v>0</v>
      </c>
      <c r="W86">
        <f t="shared" si="83"/>
        <v>0</v>
      </c>
      <c r="X86">
        <f t="shared" si="83"/>
        <v>0</v>
      </c>
      <c r="Y86">
        <f t="shared" si="83"/>
        <v>0</v>
      </c>
      <c r="Z86">
        <f aca="true" t="shared" si="84" ref="Z86:AI95">IF(AND($D86&gt;Z$7,$D86&lt;=Z$8),1,0)</f>
        <v>0</v>
      </c>
      <c r="AA86">
        <f t="shared" si="84"/>
        <v>0</v>
      </c>
      <c r="AB86">
        <f t="shared" si="84"/>
        <v>0</v>
      </c>
      <c r="AC86">
        <f t="shared" si="84"/>
        <v>0</v>
      </c>
      <c r="AD86">
        <f t="shared" si="84"/>
        <v>0</v>
      </c>
      <c r="AE86">
        <f t="shared" si="84"/>
        <v>0</v>
      </c>
      <c r="AF86">
        <f t="shared" si="84"/>
        <v>0</v>
      </c>
      <c r="AG86">
        <f t="shared" si="84"/>
        <v>0</v>
      </c>
      <c r="AH86">
        <f t="shared" si="84"/>
        <v>0</v>
      </c>
      <c r="AI86">
        <f t="shared" si="84"/>
        <v>0</v>
      </c>
      <c r="AJ86">
        <f aca="true" t="shared" si="85" ref="AJ86:AS95">IF(AND($D86&gt;AJ$7,$D86&lt;=AJ$8),1,0)</f>
        <v>0</v>
      </c>
      <c r="AK86">
        <f t="shared" si="85"/>
        <v>0</v>
      </c>
      <c r="AL86">
        <f t="shared" si="85"/>
        <v>0</v>
      </c>
      <c r="AM86">
        <f t="shared" si="85"/>
        <v>0</v>
      </c>
      <c r="AN86">
        <f t="shared" si="85"/>
        <v>0</v>
      </c>
      <c r="AO86">
        <f t="shared" si="85"/>
        <v>0</v>
      </c>
      <c r="AP86">
        <f t="shared" si="85"/>
        <v>0</v>
      </c>
      <c r="AQ86">
        <f t="shared" si="85"/>
        <v>0</v>
      </c>
      <c r="AR86">
        <f t="shared" si="85"/>
        <v>0</v>
      </c>
      <c r="AS86">
        <f t="shared" si="85"/>
        <v>0</v>
      </c>
      <c r="AT86">
        <f aca="true" t="shared" si="86" ref="AT86:BC95">IF(AND($D86&gt;AT$7,$D86&lt;=AT$8),1,0)</f>
        <v>0</v>
      </c>
      <c r="AU86">
        <f t="shared" si="86"/>
        <v>0</v>
      </c>
      <c r="AV86">
        <f t="shared" si="86"/>
        <v>0</v>
      </c>
      <c r="AW86">
        <f t="shared" si="86"/>
        <v>0</v>
      </c>
      <c r="AX86">
        <f t="shared" si="86"/>
        <v>0</v>
      </c>
      <c r="AY86">
        <f t="shared" si="86"/>
        <v>0</v>
      </c>
      <c r="AZ86">
        <f t="shared" si="86"/>
        <v>0</v>
      </c>
      <c r="BA86">
        <f t="shared" si="86"/>
        <v>0</v>
      </c>
      <c r="BB86">
        <f t="shared" si="86"/>
        <v>0</v>
      </c>
      <c r="BC86">
        <f t="shared" si="86"/>
        <v>0</v>
      </c>
      <c r="BD86">
        <f aca="true" t="shared" si="87" ref="BD86:BM95">IF(AND($D86&gt;BD$7,$D86&lt;=BD$8),1,0)</f>
        <v>0</v>
      </c>
      <c r="BE86">
        <f t="shared" si="87"/>
        <v>0</v>
      </c>
      <c r="BF86">
        <f t="shared" si="87"/>
        <v>0</v>
      </c>
      <c r="BG86">
        <f t="shared" si="87"/>
        <v>0</v>
      </c>
      <c r="BH86">
        <f t="shared" si="87"/>
        <v>0</v>
      </c>
      <c r="BI86">
        <f t="shared" si="87"/>
        <v>0</v>
      </c>
      <c r="BJ86">
        <f t="shared" si="87"/>
        <v>0</v>
      </c>
      <c r="BK86">
        <f t="shared" si="87"/>
        <v>0</v>
      </c>
      <c r="BL86">
        <f t="shared" si="87"/>
        <v>0</v>
      </c>
      <c r="BM86">
        <f t="shared" si="87"/>
        <v>0</v>
      </c>
      <c r="BN86">
        <f aca="true" t="shared" si="88" ref="BN86:BW95">IF(AND($D86&gt;BN$7,$D86&lt;=BN$8),1,0)</f>
        <v>0</v>
      </c>
      <c r="BO86">
        <f t="shared" si="88"/>
        <v>0</v>
      </c>
      <c r="BP86">
        <f t="shared" si="88"/>
        <v>0</v>
      </c>
      <c r="BQ86">
        <f t="shared" si="88"/>
        <v>0</v>
      </c>
      <c r="BR86">
        <f t="shared" si="88"/>
        <v>0</v>
      </c>
      <c r="BS86">
        <f t="shared" si="88"/>
        <v>0</v>
      </c>
      <c r="BT86">
        <f t="shared" si="88"/>
        <v>0</v>
      </c>
      <c r="BU86">
        <f t="shared" si="88"/>
        <v>0</v>
      </c>
      <c r="BV86">
        <f t="shared" si="88"/>
        <v>0</v>
      </c>
      <c r="BW86">
        <f t="shared" si="88"/>
        <v>0</v>
      </c>
      <c r="BX86">
        <f aca="true" t="shared" si="89" ref="BX86:CG95">IF(AND($D86&gt;BX$7,$D86&lt;=BX$8),1,0)</f>
        <v>0</v>
      </c>
      <c r="BY86">
        <f t="shared" si="89"/>
        <v>0</v>
      </c>
      <c r="BZ86">
        <f t="shared" si="89"/>
        <v>0</v>
      </c>
      <c r="CA86">
        <f t="shared" si="89"/>
        <v>0</v>
      </c>
      <c r="CB86">
        <f t="shared" si="89"/>
        <v>0</v>
      </c>
      <c r="CC86">
        <f t="shared" si="89"/>
        <v>0</v>
      </c>
      <c r="CD86">
        <f t="shared" si="89"/>
        <v>0</v>
      </c>
      <c r="CE86">
        <f t="shared" si="89"/>
        <v>0</v>
      </c>
      <c r="CF86">
        <f t="shared" si="89"/>
        <v>0</v>
      </c>
      <c r="CG86">
        <f t="shared" si="89"/>
        <v>0</v>
      </c>
      <c r="CH86">
        <f aca="true" t="shared" si="90" ref="CH86:CQ95">IF(AND($D86&gt;CH$7,$D86&lt;=CH$8),1,0)</f>
        <v>0</v>
      </c>
      <c r="CI86">
        <f t="shared" si="90"/>
        <v>0</v>
      </c>
      <c r="CJ86">
        <f t="shared" si="90"/>
        <v>0</v>
      </c>
      <c r="CK86">
        <f t="shared" si="90"/>
        <v>0</v>
      </c>
      <c r="CL86">
        <f t="shared" si="90"/>
        <v>0</v>
      </c>
      <c r="CM86">
        <f t="shared" si="90"/>
        <v>0</v>
      </c>
      <c r="CN86">
        <f t="shared" si="90"/>
        <v>0</v>
      </c>
      <c r="CO86">
        <f t="shared" si="90"/>
        <v>0</v>
      </c>
      <c r="CP86">
        <f t="shared" si="90"/>
        <v>0</v>
      </c>
      <c r="CQ86">
        <f t="shared" si="90"/>
        <v>0</v>
      </c>
      <c r="CR86">
        <f aca="true" t="shared" si="91" ref="CR86:DA95">IF(AND($D86&gt;CR$7,$D86&lt;=CR$8),1,0)</f>
        <v>0</v>
      </c>
      <c r="CS86">
        <f t="shared" si="91"/>
        <v>0</v>
      </c>
      <c r="CT86">
        <f t="shared" si="91"/>
        <v>0</v>
      </c>
      <c r="CU86">
        <f t="shared" si="91"/>
        <v>0</v>
      </c>
      <c r="CV86">
        <f t="shared" si="91"/>
        <v>0</v>
      </c>
      <c r="CW86">
        <f t="shared" si="91"/>
        <v>0</v>
      </c>
      <c r="CX86">
        <f t="shared" si="91"/>
        <v>0</v>
      </c>
      <c r="CY86">
        <f t="shared" si="91"/>
        <v>0</v>
      </c>
      <c r="CZ86">
        <f t="shared" si="91"/>
        <v>0</v>
      </c>
      <c r="DA86">
        <f t="shared" si="91"/>
        <v>0</v>
      </c>
    </row>
    <row r="87" spans="3:105" ht="12.75">
      <c r="C87">
        <v>78</v>
      </c>
      <c r="D87">
        <f>IF($D$7=$A$21,Daten!E81,IF($D$7=$A$22,Daten!F81,IF($D$7=$A$23,Daten!I81,IF($D$7=$A$24,Daten!K81,IF($D$7=$A$25,Daten!L81,Daten!J81)))))</f>
        <v>1.385281894636243</v>
      </c>
      <c r="F87">
        <f t="shared" si="82"/>
        <v>1</v>
      </c>
      <c r="G87">
        <f t="shared" si="82"/>
        <v>0</v>
      </c>
      <c r="H87">
        <f t="shared" si="82"/>
        <v>0</v>
      </c>
      <c r="I87">
        <f t="shared" si="82"/>
        <v>0</v>
      </c>
      <c r="J87">
        <f t="shared" si="82"/>
        <v>0</v>
      </c>
      <c r="K87">
        <f t="shared" si="82"/>
        <v>0</v>
      </c>
      <c r="L87">
        <f t="shared" si="82"/>
        <v>0</v>
      </c>
      <c r="M87">
        <f t="shared" si="82"/>
        <v>0</v>
      </c>
      <c r="N87">
        <f t="shared" si="82"/>
        <v>0</v>
      </c>
      <c r="O87">
        <f t="shared" si="82"/>
        <v>0</v>
      </c>
      <c r="P87">
        <f t="shared" si="83"/>
        <v>0</v>
      </c>
      <c r="Q87">
        <f t="shared" si="83"/>
        <v>0</v>
      </c>
      <c r="R87">
        <f t="shared" si="83"/>
        <v>0</v>
      </c>
      <c r="S87">
        <f t="shared" si="83"/>
        <v>0</v>
      </c>
      <c r="T87">
        <f t="shared" si="83"/>
        <v>0</v>
      </c>
      <c r="U87">
        <f t="shared" si="83"/>
        <v>0</v>
      </c>
      <c r="V87">
        <f t="shared" si="83"/>
        <v>0</v>
      </c>
      <c r="W87">
        <f t="shared" si="83"/>
        <v>0</v>
      </c>
      <c r="X87">
        <f t="shared" si="83"/>
        <v>0</v>
      </c>
      <c r="Y87">
        <f t="shared" si="83"/>
        <v>0</v>
      </c>
      <c r="Z87">
        <f t="shared" si="84"/>
        <v>0</v>
      </c>
      <c r="AA87">
        <f t="shared" si="84"/>
        <v>0</v>
      </c>
      <c r="AB87">
        <f t="shared" si="84"/>
        <v>0</v>
      </c>
      <c r="AC87">
        <f t="shared" si="84"/>
        <v>0</v>
      </c>
      <c r="AD87">
        <f t="shared" si="84"/>
        <v>0</v>
      </c>
      <c r="AE87">
        <f t="shared" si="84"/>
        <v>0</v>
      </c>
      <c r="AF87">
        <f t="shared" si="84"/>
        <v>0</v>
      </c>
      <c r="AG87">
        <f t="shared" si="84"/>
        <v>0</v>
      </c>
      <c r="AH87">
        <f t="shared" si="84"/>
        <v>0</v>
      </c>
      <c r="AI87">
        <f t="shared" si="84"/>
        <v>0</v>
      </c>
      <c r="AJ87">
        <f t="shared" si="85"/>
        <v>0</v>
      </c>
      <c r="AK87">
        <f t="shared" si="85"/>
        <v>0</v>
      </c>
      <c r="AL87">
        <f t="shared" si="85"/>
        <v>0</v>
      </c>
      <c r="AM87">
        <f t="shared" si="85"/>
        <v>0</v>
      </c>
      <c r="AN87">
        <f t="shared" si="85"/>
        <v>0</v>
      </c>
      <c r="AO87">
        <f t="shared" si="85"/>
        <v>0</v>
      </c>
      <c r="AP87">
        <f t="shared" si="85"/>
        <v>0</v>
      </c>
      <c r="AQ87">
        <f t="shared" si="85"/>
        <v>0</v>
      </c>
      <c r="AR87">
        <f t="shared" si="85"/>
        <v>0</v>
      </c>
      <c r="AS87">
        <f t="shared" si="85"/>
        <v>0</v>
      </c>
      <c r="AT87">
        <f t="shared" si="86"/>
        <v>0</v>
      </c>
      <c r="AU87">
        <f t="shared" si="86"/>
        <v>0</v>
      </c>
      <c r="AV87">
        <f t="shared" si="86"/>
        <v>0</v>
      </c>
      <c r="AW87">
        <f t="shared" si="86"/>
        <v>0</v>
      </c>
      <c r="AX87">
        <f t="shared" si="86"/>
        <v>0</v>
      </c>
      <c r="AY87">
        <f t="shared" si="86"/>
        <v>0</v>
      </c>
      <c r="AZ87">
        <f t="shared" si="86"/>
        <v>0</v>
      </c>
      <c r="BA87">
        <f t="shared" si="86"/>
        <v>0</v>
      </c>
      <c r="BB87">
        <f t="shared" si="86"/>
        <v>0</v>
      </c>
      <c r="BC87">
        <f t="shared" si="86"/>
        <v>0</v>
      </c>
      <c r="BD87">
        <f t="shared" si="87"/>
        <v>0</v>
      </c>
      <c r="BE87">
        <f t="shared" si="87"/>
        <v>0</v>
      </c>
      <c r="BF87">
        <f t="shared" si="87"/>
        <v>0</v>
      </c>
      <c r="BG87">
        <f t="shared" si="87"/>
        <v>0</v>
      </c>
      <c r="BH87">
        <f t="shared" si="87"/>
        <v>0</v>
      </c>
      <c r="BI87">
        <f t="shared" si="87"/>
        <v>0</v>
      </c>
      <c r="BJ87">
        <f t="shared" si="87"/>
        <v>0</v>
      </c>
      <c r="BK87">
        <f t="shared" si="87"/>
        <v>0</v>
      </c>
      <c r="BL87">
        <f t="shared" si="87"/>
        <v>0</v>
      </c>
      <c r="BM87">
        <f t="shared" si="87"/>
        <v>0</v>
      </c>
      <c r="BN87">
        <f t="shared" si="88"/>
        <v>0</v>
      </c>
      <c r="BO87">
        <f t="shared" si="88"/>
        <v>0</v>
      </c>
      <c r="BP87">
        <f t="shared" si="88"/>
        <v>0</v>
      </c>
      <c r="BQ87">
        <f t="shared" si="88"/>
        <v>0</v>
      </c>
      <c r="BR87">
        <f t="shared" si="88"/>
        <v>0</v>
      </c>
      <c r="BS87">
        <f t="shared" si="88"/>
        <v>0</v>
      </c>
      <c r="BT87">
        <f t="shared" si="88"/>
        <v>0</v>
      </c>
      <c r="BU87">
        <f t="shared" si="88"/>
        <v>0</v>
      </c>
      <c r="BV87">
        <f t="shared" si="88"/>
        <v>0</v>
      </c>
      <c r="BW87">
        <f t="shared" si="88"/>
        <v>0</v>
      </c>
      <c r="BX87">
        <f t="shared" si="89"/>
        <v>0</v>
      </c>
      <c r="BY87">
        <f t="shared" si="89"/>
        <v>0</v>
      </c>
      <c r="BZ87">
        <f t="shared" si="89"/>
        <v>0</v>
      </c>
      <c r="CA87">
        <f t="shared" si="89"/>
        <v>0</v>
      </c>
      <c r="CB87">
        <f t="shared" si="89"/>
        <v>0</v>
      </c>
      <c r="CC87">
        <f t="shared" si="89"/>
        <v>0</v>
      </c>
      <c r="CD87">
        <f t="shared" si="89"/>
        <v>0</v>
      </c>
      <c r="CE87">
        <f t="shared" si="89"/>
        <v>0</v>
      </c>
      <c r="CF87">
        <f t="shared" si="89"/>
        <v>0</v>
      </c>
      <c r="CG87">
        <f t="shared" si="89"/>
        <v>0</v>
      </c>
      <c r="CH87">
        <f t="shared" si="90"/>
        <v>0</v>
      </c>
      <c r="CI87">
        <f t="shared" si="90"/>
        <v>0</v>
      </c>
      <c r="CJ87">
        <f t="shared" si="90"/>
        <v>0</v>
      </c>
      <c r="CK87">
        <f t="shared" si="90"/>
        <v>0</v>
      </c>
      <c r="CL87">
        <f t="shared" si="90"/>
        <v>0</v>
      </c>
      <c r="CM87">
        <f t="shared" si="90"/>
        <v>0</v>
      </c>
      <c r="CN87">
        <f t="shared" si="90"/>
        <v>0</v>
      </c>
      <c r="CO87">
        <f t="shared" si="90"/>
        <v>0</v>
      </c>
      <c r="CP87">
        <f t="shared" si="90"/>
        <v>0</v>
      </c>
      <c r="CQ87">
        <f t="shared" si="90"/>
        <v>0</v>
      </c>
      <c r="CR87">
        <f t="shared" si="91"/>
        <v>0</v>
      </c>
      <c r="CS87">
        <f t="shared" si="91"/>
        <v>0</v>
      </c>
      <c r="CT87">
        <f t="shared" si="91"/>
        <v>0</v>
      </c>
      <c r="CU87">
        <f t="shared" si="91"/>
        <v>0</v>
      </c>
      <c r="CV87">
        <f t="shared" si="91"/>
        <v>0</v>
      </c>
      <c r="CW87">
        <f t="shared" si="91"/>
        <v>0</v>
      </c>
      <c r="CX87">
        <f t="shared" si="91"/>
        <v>0</v>
      </c>
      <c r="CY87">
        <f t="shared" si="91"/>
        <v>0</v>
      </c>
      <c r="CZ87">
        <f t="shared" si="91"/>
        <v>0</v>
      </c>
      <c r="DA87">
        <f t="shared" si="91"/>
        <v>0</v>
      </c>
    </row>
    <row r="88" spans="3:105" ht="12.75">
      <c r="C88">
        <v>79</v>
      </c>
      <c r="D88">
        <f>IF($D$7=$A$21,Daten!E82,IF($D$7=$A$22,Daten!F82,IF($D$7=$A$23,Daten!I82,IF($D$7=$A$24,Daten!K82,IF($D$7=$A$25,Daten!L82,Daten!J82)))))</f>
        <v>1.2287353459813677</v>
      </c>
      <c r="F88">
        <f t="shared" si="82"/>
        <v>1</v>
      </c>
      <c r="G88">
        <f t="shared" si="82"/>
        <v>0</v>
      </c>
      <c r="H88">
        <f t="shared" si="82"/>
        <v>0</v>
      </c>
      <c r="I88">
        <f t="shared" si="82"/>
        <v>0</v>
      </c>
      <c r="J88">
        <f t="shared" si="82"/>
        <v>0</v>
      </c>
      <c r="K88">
        <f t="shared" si="82"/>
        <v>0</v>
      </c>
      <c r="L88">
        <f t="shared" si="82"/>
        <v>0</v>
      </c>
      <c r="M88">
        <f t="shared" si="82"/>
        <v>0</v>
      </c>
      <c r="N88">
        <f t="shared" si="82"/>
        <v>0</v>
      </c>
      <c r="O88">
        <f t="shared" si="82"/>
        <v>0</v>
      </c>
      <c r="P88">
        <f t="shared" si="83"/>
        <v>0</v>
      </c>
      <c r="Q88">
        <f t="shared" si="83"/>
        <v>0</v>
      </c>
      <c r="R88">
        <f t="shared" si="83"/>
        <v>0</v>
      </c>
      <c r="S88">
        <f t="shared" si="83"/>
        <v>0</v>
      </c>
      <c r="T88">
        <f t="shared" si="83"/>
        <v>0</v>
      </c>
      <c r="U88">
        <f t="shared" si="83"/>
        <v>0</v>
      </c>
      <c r="V88">
        <f t="shared" si="83"/>
        <v>0</v>
      </c>
      <c r="W88">
        <f t="shared" si="83"/>
        <v>0</v>
      </c>
      <c r="X88">
        <f t="shared" si="83"/>
        <v>0</v>
      </c>
      <c r="Y88">
        <f t="shared" si="83"/>
        <v>0</v>
      </c>
      <c r="Z88">
        <f t="shared" si="84"/>
        <v>0</v>
      </c>
      <c r="AA88">
        <f t="shared" si="84"/>
        <v>0</v>
      </c>
      <c r="AB88">
        <f t="shared" si="84"/>
        <v>0</v>
      </c>
      <c r="AC88">
        <f t="shared" si="84"/>
        <v>0</v>
      </c>
      <c r="AD88">
        <f t="shared" si="84"/>
        <v>0</v>
      </c>
      <c r="AE88">
        <f t="shared" si="84"/>
        <v>0</v>
      </c>
      <c r="AF88">
        <f t="shared" si="84"/>
        <v>0</v>
      </c>
      <c r="AG88">
        <f t="shared" si="84"/>
        <v>0</v>
      </c>
      <c r="AH88">
        <f t="shared" si="84"/>
        <v>0</v>
      </c>
      <c r="AI88">
        <f t="shared" si="84"/>
        <v>0</v>
      </c>
      <c r="AJ88">
        <f t="shared" si="85"/>
        <v>0</v>
      </c>
      <c r="AK88">
        <f t="shared" si="85"/>
        <v>0</v>
      </c>
      <c r="AL88">
        <f t="shared" si="85"/>
        <v>0</v>
      </c>
      <c r="AM88">
        <f t="shared" si="85"/>
        <v>0</v>
      </c>
      <c r="AN88">
        <f t="shared" si="85"/>
        <v>0</v>
      </c>
      <c r="AO88">
        <f t="shared" si="85"/>
        <v>0</v>
      </c>
      <c r="AP88">
        <f t="shared" si="85"/>
        <v>0</v>
      </c>
      <c r="AQ88">
        <f t="shared" si="85"/>
        <v>0</v>
      </c>
      <c r="AR88">
        <f t="shared" si="85"/>
        <v>0</v>
      </c>
      <c r="AS88">
        <f t="shared" si="85"/>
        <v>0</v>
      </c>
      <c r="AT88">
        <f t="shared" si="86"/>
        <v>0</v>
      </c>
      <c r="AU88">
        <f t="shared" si="86"/>
        <v>0</v>
      </c>
      <c r="AV88">
        <f t="shared" si="86"/>
        <v>0</v>
      </c>
      <c r="AW88">
        <f t="shared" si="86"/>
        <v>0</v>
      </c>
      <c r="AX88">
        <f t="shared" si="86"/>
        <v>0</v>
      </c>
      <c r="AY88">
        <f t="shared" si="86"/>
        <v>0</v>
      </c>
      <c r="AZ88">
        <f t="shared" si="86"/>
        <v>0</v>
      </c>
      <c r="BA88">
        <f t="shared" si="86"/>
        <v>0</v>
      </c>
      <c r="BB88">
        <f t="shared" si="86"/>
        <v>0</v>
      </c>
      <c r="BC88">
        <f t="shared" si="86"/>
        <v>0</v>
      </c>
      <c r="BD88">
        <f t="shared" si="87"/>
        <v>0</v>
      </c>
      <c r="BE88">
        <f t="shared" si="87"/>
        <v>0</v>
      </c>
      <c r="BF88">
        <f t="shared" si="87"/>
        <v>0</v>
      </c>
      <c r="BG88">
        <f t="shared" si="87"/>
        <v>0</v>
      </c>
      <c r="BH88">
        <f t="shared" si="87"/>
        <v>0</v>
      </c>
      <c r="BI88">
        <f t="shared" si="87"/>
        <v>0</v>
      </c>
      <c r="BJ88">
        <f t="shared" si="87"/>
        <v>0</v>
      </c>
      <c r="BK88">
        <f t="shared" si="87"/>
        <v>0</v>
      </c>
      <c r="BL88">
        <f t="shared" si="87"/>
        <v>0</v>
      </c>
      <c r="BM88">
        <f t="shared" si="87"/>
        <v>0</v>
      </c>
      <c r="BN88">
        <f t="shared" si="88"/>
        <v>0</v>
      </c>
      <c r="BO88">
        <f t="shared" si="88"/>
        <v>0</v>
      </c>
      <c r="BP88">
        <f t="shared" si="88"/>
        <v>0</v>
      </c>
      <c r="BQ88">
        <f t="shared" si="88"/>
        <v>0</v>
      </c>
      <c r="BR88">
        <f t="shared" si="88"/>
        <v>0</v>
      </c>
      <c r="BS88">
        <f t="shared" si="88"/>
        <v>0</v>
      </c>
      <c r="BT88">
        <f t="shared" si="88"/>
        <v>0</v>
      </c>
      <c r="BU88">
        <f t="shared" si="88"/>
        <v>0</v>
      </c>
      <c r="BV88">
        <f t="shared" si="88"/>
        <v>0</v>
      </c>
      <c r="BW88">
        <f t="shared" si="88"/>
        <v>0</v>
      </c>
      <c r="BX88">
        <f t="shared" si="89"/>
        <v>0</v>
      </c>
      <c r="BY88">
        <f t="shared" si="89"/>
        <v>0</v>
      </c>
      <c r="BZ88">
        <f t="shared" si="89"/>
        <v>0</v>
      </c>
      <c r="CA88">
        <f t="shared" si="89"/>
        <v>0</v>
      </c>
      <c r="CB88">
        <f t="shared" si="89"/>
        <v>0</v>
      </c>
      <c r="CC88">
        <f t="shared" si="89"/>
        <v>0</v>
      </c>
      <c r="CD88">
        <f t="shared" si="89"/>
        <v>0</v>
      </c>
      <c r="CE88">
        <f t="shared" si="89"/>
        <v>0</v>
      </c>
      <c r="CF88">
        <f t="shared" si="89"/>
        <v>0</v>
      </c>
      <c r="CG88">
        <f t="shared" si="89"/>
        <v>0</v>
      </c>
      <c r="CH88">
        <f t="shared" si="90"/>
        <v>0</v>
      </c>
      <c r="CI88">
        <f t="shared" si="90"/>
        <v>0</v>
      </c>
      <c r="CJ88">
        <f t="shared" si="90"/>
        <v>0</v>
      </c>
      <c r="CK88">
        <f t="shared" si="90"/>
        <v>0</v>
      </c>
      <c r="CL88">
        <f t="shared" si="90"/>
        <v>0</v>
      </c>
      <c r="CM88">
        <f t="shared" si="90"/>
        <v>0</v>
      </c>
      <c r="CN88">
        <f t="shared" si="90"/>
        <v>0</v>
      </c>
      <c r="CO88">
        <f t="shared" si="90"/>
        <v>0</v>
      </c>
      <c r="CP88">
        <f t="shared" si="90"/>
        <v>0</v>
      </c>
      <c r="CQ88">
        <f t="shared" si="90"/>
        <v>0</v>
      </c>
      <c r="CR88">
        <f t="shared" si="91"/>
        <v>0</v>
      </c>
      <c r="CS88">
        <f t="shared" si="91"/>
        <v>0</v>
      </c>
      <c r="CT88">
        <f t="shared" si="91"/>
        <v>0</v>
      </c>
      <c r="CU88">
        <f t="shared" si="91"/>
        <v>0</v>
      </c>
      <c r="CV88">
        <f t="shared" si="91"/>
        <v>0</v>
      </c>
      <c r="CW88">
        <f t="shared" si="91"/>
        <v>0</v>
      </c>
      <c r="CX88">
        <f t="shared" si="91"/>
        <v>0</v>
      </c>
      <c r="CY88">
        <f t="shared" si="91"/>
        <v>0</v>
      </c>
      <c r="CZ88">
        <f t="shared" si="91"/>
        <v>0</v>
      </c>
      <c r="DA88">
        <f t="shared" si="91"/>
        <v>0</v>
      </c>
    </row>
    <row r="89" spans="3:105" ht="12.75">
      <c r="C89">
        <v>80</v>
      </c>
      <c r="D89">
        <f>IF($D$7=$A$21,Daten!E83,IF($D$7=$A$22,Daten!F83,IF($D$7=$A$23,Daten!I83,IF($D$7=$A$24,Daten!K83,IF($D$7=$A$25,Daten!L83,Daten!J83)))))</f>
        <v>1.4619060722978303</v>
      </c>
      <c r="F89">
        <f t="shared" si="82"/>
        <v>1</v>
      </c>
      <c r="G89">
        <f t="shared" si="82"/>
        <v>0</v>
      </c>
      <c r="H89">
        <f t="shared" si="82"/>
        <v>0</v>
      </c>
      <c r="I89">
        <f t="shared" si="82"/>
        <v>0</v>
      </c>
      <c r="J89">
        <f t="shared" si="82"/>
        <v>0</v>
      </c>
      <c r="K89">
        <f t="shared" si="82"/>
        <v>0</v>
      </c>
      <c r="L89">
        <f t="shared" si="82"/>
        <v>0</v>
      </c>
      <c r="M89">
        <f t="shared" si="82"/>
        <v>0</v>
      </c>
      <c r="N89">
        <f t="shared" si="82"/>
        <v>0</v>
      </c>
      <c r="O89">
        <f t="shared" si="82"/>
        <v>0</v>
      </c>
      <c r="P89">
        <f t="shared" si="83"/>
        <v>0</v>
      </c>
      <c r="Q89">
        <f t="shared" si="83"/>
        <v>0</v>
      </c>
      <c r="R89">
        <f t="shared" si="83"/>
        <v>0</v>
      </c>
      <c r="S89">
        <f t="shared" si="83"/>
        <v>0</v>
      </c>
      <c r="T89">
        <f t="shared" si="83"/>
        <v>0</v>
      </c>
      <c r="U89">
        <f t="shared" si="83"/>
        <v>0</v>
      </c>
      <c r="V89">
        <f t="shared" si="83"/>
        <v>0</v>
      </c>
      <c r="W89">
        <f t="shared" si="83"/>
        <v>0</v>
      </c>
      <c r="X89">
        <f t="shared" si="83"/>
        <v>0</v>
      </c>
      <c r="Y89">
        <f t="shared" si="83"/>
        <v>0</v>
      </c>
      <c r="Z89">
        <f t="shared" si="84"/>
        <v>0</v>
      </c>
      <c r="AA89">
        <f t="shared" si="84"/>
        <v>0</v>
      </c>
      <c r="AB89">
        <f t="shared" si="84"/>
        <v>0</v>
      </c>
      <c r="AC89">
        <f t="shared" si="84"/>
        <v>0</v>
      </c>
      <c r="AD89">
        <f t="shared" si="84"/>
        <v>0</v>
      </c>
      <c r="AE89">
        <f t="shared" si="84"/>
        <v>0</v>
      </c>
      <c r="AF89">
        <f t="shared" si="84"/>
        <v>0</v>
      </c>
      <c r="AG89">
        <f t="shared" si="84"/>
        <v>0</v>
      </c>
      <c r="AH89">
        <f t="shared" si="84"/>
        <v>0</v>
      </c>
      <c r="AI89">
        <f t="shared" si="84"/>
        <v>0</v>
      </c>
      <c r="AJ89">
        <f t="shared" si="85"/>
        <v>0</v>
      </c>
      <c r="AK89">
        <f t="shared" si="85"/>
        <v>0</v>
      </c>
      <c r="AL89">
        <f t="shared" si="85"/>
        <v>0</v>
      </c>
      <c r="AM89">
        <f t="shared" si="85"/>
        <v>0</v>
      </c>
      <c r="AN89">
        <f t="shared" si="85"/>
        <v>0</v>
      </c>
      <c r="AO89">
        <f t="shared" si="85"/>
        <v>0</v>
      </c>
      <c r="AP89">
        <f t="shared" si="85"/>
        <v>0</v>
      </c>
      <c r="AQ89">
        <f t="shared" si="85"/>
        <v>0</v>
      </c>
      <c r="AR89">
        <f t="shared" si="85"/>
        <v>0</v>
      </c>
      <c r="AS89">
        <f t="shared" si="85"/>
        <v>0</v>
      </c>
      <c r="AT89">
        <f t="shared" si="86"/>
        <v>0</v>
      </c>
      <c r="AU89">
        <f t="shared" si="86"/>
        <v>0</v>
      </c>
      <c r="AV89">
        <f t="shared" si="86"/>
        <v>0</v>
      </c>
      <c r="AW89">
        <f t="shared" si="86"/>
        <v>0</v>
      </c>
      <c r="AX89">
        <f t="shared" si="86"/>
        <v>0</v>
      </c>
      <c r="AY89">
        <f t="shared" si="86"/>
        <v>0</v>
      </c>
      <c r="AZ89">
        <f t="shared" si="86"/>
        <v>0</v>
      </c>
      <c r="BA89">
        <f t="shared" si="86"/>
        <v>0</v>
      </c>
      <c r="BB89">
        <f t="shared" si="86"/>
        <v>0</v>
      </c>
      <c r="BC89">
        <f t="shared" si="86"/>
        <v>0</v>
      </c>
      <c r="BD89">
        <f t="shared" si="87"/>
        <v>0</v>
      </c>
      <c r="BE89">
        <f t="shared" si="87"/>
        <v>0</v>
      </c>
      <c r="BF89">
        <f t="shared" si="87"/>
        <v>0</v>
      </c>
      <c r="BG89">
        <f t="shared" si="87"/>
        <v>0</v>
      </c>
      <c r="BH89">
        <f t="shared" si="87"/>
        <v>0</v>
      </c>
      <c r="BI89">
        <f t="shared" si="87"/>
        <v>0</v>
      </c>
      <c r="BJ89">
        <f t="shared" si="87"/>
        <v>0</v>
      </c>
      <c r="BK89">
        <f t="shared" si="87"/>
        <v>0</v>
      </c>
      <c r="BL89">
        <f t="shared" si="87"/>
        <v>0</v>
      </c>
      <c r="BM89">
        <f t="shared" si="87"/>
        <v>0</v>
      </c>
      <c r="BN89">
        <f t="shared" si="88"/>
        <v>0</v>
      </c>
      <c r="BO89">
        <f t="shared" si="88"/>
        <v>0</v>
      </c>
      <c r="BP89">
        <f t="shared" si="88"/>
        <v>0</v>
      </c>
      <c r="BQ89">
        <f t="shared" si="88"/>
        <v>0</v>
      </c>
      <c r="BR89">
        <f t="shared" si="88"/>
        <v>0</v>
      </c>
      <c r="BS89">
        <f t="shared" si="88"/>
        <v>0</v>
      </c>
      <c r="BT89">
        <f t="shared" si="88"/>
        <v>0</v>
      </c>
      <c r="BU89">
        <f t="shared" si="88"/>
        <v>0</v>
      </c>
      <c r="BV89">
        <f t="shared" si="88"/>
        <v>0</v>
      </c>
      <c r="BW89">
        <f t="shared" si="88"/>
        <v>0</v>
      </c>
      <c r="BX89">
        <f t="shared" si="89"/>
        <v>0</v>
      </c>
      <c r="BY89">
        <f t="shared" si="89"/>
        <v>0</v>
      </c>
      <c r="BZ89">
        <f t="shared" si="89"/>
        <v>0</v>
      </c>
      <c r="CA89">
        <f t="shared" si="89"/>
        <v>0</v>
      </c>
      <c r="CB89">
        <f t="shared" si="89"/>
        <v>0</v>
      </c>
      <c r="CC89">
        <f t="shared" si="89"/>
        <v>0</v>
      </c>
      <c r="CD89">
        <f t="shared" si="89"/>
        <v>0</v>
      </c>
      <c r="CE89">
        <f t="shared" si="89"/>
        <v>0</v>
      </c>
      <c r="CF89">
        <f t="shared" si="89"/>
        <v>0</v>
      </c>
      <c r="CG89">
        <f t="shared" si="89"/>
        <v>0</v>
      </c>
      <c r="CH89">
        <f t="shared" si="90"/>
        <v>0</v>
      </c>
      <c r="CI89">
        <f t="shared" si="90"/>
        <v>0</v>
      </c>
      <c r="CJ89">
        <f t="shared" si="90"/>
        <v>0</v>
      </c>
      <c r="CK89">
        <f t="shared" si="90"/>
        <v>0</v>
      </c>
      <c r="CL89">
        <f t="shared" si="90"/>
        <v>0</v>
      </c>
      <c r="CM89">
        <f t="shared" si="90"/>
        <v>0</v>
      </c>
      <c r="CN89">
        <f t="shared" si="90"/>
        <v>0</v>
      </c>
      <c r="CO89">
        <f t="shared" si="90"/>
        <v>0</v>
      </c>
      <c r="CP89">
        <f t="shared" si="90"/>
        <v>0</v>
      </c>
      <c r="CQ89">
        <f t="shared" si="90"/>
        <v>0</v>
      </c>
      <c r="CR89">
        <f t="shared" si="91"/>
        <v>0</v>
      </c>
      <c r="CS89">
        <f t="shared" si="91"/>
        <v>0</v>
      </c>
      <c r="CT89">
        <f t="shared" si="91"/>
        <v>0</v>
      </c>
      <c r="CU89">
        <f t="shared" si="91"/>
        <v>0</v>
      </c>
      <c r="CV89">
        <f t="shared" si="91"/>
        <v>0</v>
      </c>
      <c r="CW89">
        <f t="shared" si="91"/>
        <v>0</v>
      </c>
      <c r="CX89">
        <f t="shared" si="91"/>
        <v>0</v>
      </c>
      <c r="CY89">
        <f t="shared" si="91"/>
        <v>0</v>
      </c>
      <c r="CZ89">
        <f t="shared" si="91"/>
        <v>0</v>
      </c>
      <c r="DA89">
        <f t="shared" si="91"/>
        <v>0</v>
      </c>
    </row>
    <row r="90" spans="3:105" ht="12.75">
      <c r="C90">
        <v>81</v>
      </c>
      <c r="D90">
        <f>IF($D$7=$A$21,Daten!E84,IF($D$7=$A$22,Daten!F84,IF($D$7=$A$23,Daten!I84,IF($D$7=$A$24,Daten!K84,IF($D$7=$A$25,Daten!L84,Daten!J84)))))</f>
        <v>0.7095868231442277</v>
      </c>
      <c r="F90">
        <f t="shared" si="82"/>
        <v>1</v>
      </c>
      <c r="G90">
        <f t="shared" si="82"/>
        <v>0</v>
      </c>
      <c r="H90">
        <f t="shared" si="82"/>
        <v>0</v>
      </c>
      <c r="I90">
        <f t="shared" si="82"/>
        <v>0</v>
      </c>
      <c r="J90">
        <f t="shared" si="82"/>
        <v>0</v>
      </c>
      <c r="K90">
        <f t="shared" si="82"/>
        <v>0</v>
      </c>
      <c r="L90">
        <f t="shared" si="82"/>
        <v>0</v>
      </c>
      <c r="M90">
        <f t="shared" si="82"/>
        <v>0</v>
      </c>
      <c r="N90">
        <f t="shared" si="82"/>
        <v>0</v>
      </c>
      <c r="O90">
        <f t="shared" si="82"/>
        <v>0</v>
      </c>
      <c r="P90">
        <f t="shared" si="83"/>
        <v>0</v>
      </c>
      <c r="Q90">
        <f t="shared" si="83"/>
        <v>0</v>
      </c>
      <c r="R90">
        <f t="shared" si="83"/>
        <v>0</v>
      </c>
      <c r="S90">
        <f t="shared" si="83"/>
        <v>0</v>
      </c>
      <c r="T90">
        <f t="shared" si="83"/>
        <v>0</v>
      </c>
      <c r="U90">
        <f t="shared" si="83"/>
        <v>0</v>
      </c>
      <c r="V90">
        <f t="shared" si="83"/>
        <v>0</v>
      </c>
      <c r="W90">
        <f t="shared" si="83"/>
        <v>0</v>
      </c>
      <c r="X90">
        <f t="shared" si="83"/>
        <v>0</v>
      </c>
      <c r="Y90">
        <f t="shared" si="83"/>
        <v>0</v>
      </c>
      <c r="Z90">
        <f t="shared" si="84"/>
        <v>0</v>
      </c>
      <c r="AA90">
        <f t="shared" si="84"/>
        <v>0</v>
      </c>
      <c r="AB90">
        <f t="shared" si="84"/>
        <v>0</v>
      </c>
      <c r="AC90">
        <f t="shared" si="84"/>
        <v>0</v>
      </c>
      <c r="AD90">
        <f t="shared" si="84"/>
        <v>0</v>
      </c>
      <c r="AE90">
        <f t="shared" si="84"/>
        <v>0</v>
      </c>
      <c r="AF90">
        <f t="shared" si="84"/>
        <v>0</v>
      </c>
      <c r="AG90">
        <f t="shared" si="84"/>
        <v>0</v>
      </c>
      <c r="AH90">
        <f t="shared" si="84"/>
        <v>0</v>
      </c>
      <c r="AI90">
        <f t="shared" si="84"/>
        <v>0</v>
      </c>
      <c r="AJ90">
        <f t="shared" si="85"/>
        <v>0</v>
      </c>
      <c r="AK90">
        <f t="shared" si="85"/>
        <v>0</v>
      </c>
      <c r="AL90">
        <f t="shared" si="85"/>
        <v>0</v>
      </c>
      <c r="AM90">
        <f t="shared" si="85"/>
        <v>0</v>
      </c>
      <c r="AN90">
        <f t="shared" si="85"/>
        <v>0</v>
      </c>
      <c r="AO90">
        <f t="shared" si="85"/>
        <v>0</v>
      </c>
      <c r="AP90">
        <f t="shared" si="85"/>
        <v>0</v>
      </c>
      <c r="AQ90">
        <f t="shared" si="85"/>
        <v>0</v>
      </c>
      <c r="AR90">
        <f t="shared" si="85"/>
        <v>0</v>
      </c>
      <c r="AS90">
        <f t="shared" si="85"/>
        <v>0</v>
      </c>
      <c r="AT90">
        <f t="shared" si="86"/>
        <v>0</v>
      </c>
      <c r="AU90">
        <f t="shared" si="86"/>
        <v>0</v>
      </c>
      <c r="AV90">
        <f t="shared" si="86"/>
        <v>0</v>
      </c>
      <c r="AW90">
        <f t="shared" si="86"/>
        <v>0</v>
      </c>
      <c r="AX90">
        <f t="shared" si="86"/>
        <v>0</v>
      </c>
      <c r="AY90">
        <f t="shared" si="86"/>
        <v>0</v>
      </c>
      <c r="AZ90">
        <f t="shared" si="86"/>
        <v>0</v>
      </c>
      <c r="BA90">
        <f t="shared" si="86"/>
        <v>0</v>
      </c>
      <c r="BB90">
        <f t="shared" si="86"/>
        <v>0</v>
      </c>
      <c r="BC90">
        <f t="shared" si="86"/>
        <v>0</v>
      </c>
      <c r="BD90">
        <f t="shared" si="87"/>
        <v>0</v>
      </c>
      <c r="BE90">
        <f t="shared" si="87"/>
        <v>0</v>
      </c>
      <c r="BF90">
        <f t="shared" si="87"/>
        <v>0</v>
      </c>
      <c r="BG90">
        <f t="shared" si="87"/>
        <v>0</v>
      </c>
      <c r="BH90">
        <f t="shared" si="87"/>
        <v>0</v>
      </c>
      <c r="BI90">
        <f t="shared" si="87"/>
        <v>0</v>
      </c>
      <c r="BJ90">
        <f t="shared" si="87"/>
        <v>0</v>
      </c>
      <c r="BK90">
        <f t="shared" si="87"/>
        <v>0</v>
      </c>
      <c r="BL90">
        <f t="shared" si="87"/>
        <v>0</v>
      </c>
      <c r="BM90">
        <f t="shared" si="87"/>
        <v>0</v>
      </c>
      <c r="BN90">
        <f t="shared" si="88"/>
        <v>0</v>
      </c>
      <c r="BO90">
        <f t="shared" si="88"/>
        <v>0</v>
      </c>
      <c r="BP90">
        <f t="shared" si="88"/>
        <v>0</v>
      </c>
      <c r="BQ90">
        <f t="shared" si="88"/>
        <v>0</v>
      </c>
      <c r="BR90">
        <f t="shared" si="88"/>
        <v>0</v>
      </c>
      <c r="BS90">
        <f t="shared" si="88"/>
        <v>0</v>
      </c>
      <c r="BT90">
        <f t="shared" si="88"/>
        <v>0</v>
      </c>
      <c r="BU90">
        <f t="shared" si="88"/>
        <v>0</v>
      </c>
      <c r="BV90">
        <f t="shared" si="88"/>
        <v>0</v>
      </c>
      <c r="BW90">
        <f t="shared" si="88"/>
        <v>0</v>
      </c>
      <c r="BX90">
        <f t="shared" si="89"/>
        <v>0</v>
      </c>
      <c r="BY90">
        <f t="shared" si="89"/>
        <v>0</v>
      </c>
      <c r="BZ90">
        <f t="shared" si="89"/>
        <v>0</v>
      </c>
      <c r="CA90">
        <f t="shared" si="89"/>
        <v>0</v>
      </c>
      <c r="CB90">
        <f t="shared" si="89"/>
        <v>0</v>
      </c>
      <c r="CC90">
        <f t="shared" si="89"/>
        <v>0</v>
      </c>
      <c r="CD90">
        <f t="shared" si="89"/>
        <v>0</v>
      </c>
      <c r="CE90">
        <f t="shared" si="89"/>
        <v>0</v>
      </c>
      <c r="CF90">
        <f t="shared" si="89"/>
        <v>0</v>
      </c>
      <c r="CG90">
        <f t="shared" si="89"/>
        <v>0</v>
      </c>
      <c r="CH90">
        <f t="shared" si="90"/>
        <v>0</v>
      </c>
      <c r="CI90">
        <f t="shared" si="90"/>
        <v>0</v>
      </c>
      <c r="CJ90">
        <f t="shared" si="90"/>
        <v>0</v>
      </c>
      <c r="CK90">
        <f t="shared" si="90"/>
        <v>0</v>
      </c>
      <c r="CL90">
        <f t="shared" si="90"/>
        <v>0</v>
      </c>
      <c r="CM90">
        <f t="shared" si="90"/>
        <v>0</v>
      </c>
      <c r="CN90">
        <f t="shared" si="90"/>
        <v>0</v>
      </c>
      <c r="CO90">
        <f t="shared" si="90"/>
        <v>0</v>
      </c>
      <c r="CP90">
        <f t="shared" si="90"/>
        <v>0</v>
      </c>
      <c r="CQ90">
        <f t="shared" si="90"/>
        <v>0</v>
      </c>
      <c r="CR90">
        <f t="shared" si="91"/>
        <v>0</v>
      </c>
      <c r="CS90">
        <f t="shared" si="91"/>
        <v>0</v>
      </c>
      <c r="CT90">
        <f t="shared" si="91"/>
        <v>0</v>
      </c>
      <c r="CU90">
        <f t="shared" si="91"/>
        <v>0</v>
      </c>
      <c r="CV90">
        <f t="shared" si="91"/>
        <v>0</v>
      </c>
      <c r="CW90">
        <f t="shared" si="91"/>
        <v>0</v>
      </c>
      <c r="CX90">
        <f t="shared" si="91"/>
        <v>0</v>
      </c>
      <c r="CY90">
        <f t="shared" si="91"/>
        <v>0</v>
      </c>
      <c r="CZ90">
        <f t="shared" si="91"/>
        <v>0</v>
      </c>
      <c r="DA90">
        <f t="shared" si="91"/>
        <v>0</v>
      </c>
    </row>
    <row r="91" spans="3:105" ht="12.75">
      <c r="C91">
        <v>82</v>
      </c>
      <c r="D91">
        <f>IF($D$7=$A$21,Daten!E85,IF($D$7=$A$22,Daten!F85,IF($D$7=$A$23,Daten!I85,IF($D$7=$A$24,Daten!K85,IF($D$7=$A$25,Daten!L85,Daten!J85)))))</f>
        <v>0.24023664126214106</v>
      </c>
      <c r="F91">
        <f t="shared" si="82"/>
        <v>1</v>
      </c>
      <c r="G91">
        <f t="shared" si="82"/>
        <v>0</v>
      </c>
      <c r="H91">
        <f t="shared" si="82"/>
        <v>0</v>
      </c>
      <c r="I91">
        <f t="shared" si="82"/>
        <v>0</v>
      </c>
      <c r="J91">
        <f t="shared" si="82"/>
        <v>0</v>
      </c>
      <c r="K91">
        <f t="shared" si="82"/>
        <v>0</v>
      </c>
      <c r="L91">
        <f t="shared" si="82"/>
        <v>0</v>
      </c>
      <c r="M91">
        <f t="shared" si="82"/>
        <v>0</v>
      </c>
      <c r="N91">
        <f t="shared" si="82"/>
        <v>0</v>
      </c>
      <c r="O91">
        <f t="shared" si="82"/>
        <v>0</v>
      </c>
      <c r="P91">
        <f t="shared" si="83"/>
        <v>0</v>
      </c>
      <c r="Q91">
        <f t="shared" si="83"/>
        <v>0</v>
      </c>
      <c r="R91">
        <f t="shared" si="83"/>
        <v>0</v>
      </c>
      <c r="S91">
        <f t="shared" si="83"/>
        <v>0</v>
      </c>
      <c r="T91">
        <f t="shared" si="83"/>
        <v>0</v>
      </c>
      <c r="U91">
        <f t="shared" si="83"/>
        <v>0</v>
      </c>
      <c r="V91">
        <f t="shared" si="83"/>
        <v>0</v>
      </c>
      <c r="W91">
        <f t="shared" si="83"/>
        <v>0</v>
      </c>
      <c r="X91">
        <f t="shared" si="83"/>
        <v>0</v>
      </c>
      <c r="Y91">
        <f t="shared" si="83"/>
        <v>0</v>
      </c>
      <c r="Z91">
        <f t="shared" si="84"/>
        <v>0</v>
      </c>
      <c r="AA91">
        <f t="shared" si="84"/>
        <v>0</v>
      </c>
      <c r="AB91">
        <f t="shared" si="84"/>
        <v>0</v>
      </c>
      <c r="AC91">
        <f t="shared" si="84"/>
        <v>0</v>
      </c>
      <c r="AD91">
        <f t="shared" si="84"/>
        <v>0</v>
      </c>
      <c r="AE91">
        <f t="shared" si="84"/>
        <v>0</v>
      </c>
      <c r="AF91">
        <f t="shared" si="84"/>
        <v>0</v>
      </c>
      <c r="AG91">
        <f t="shared" si="84"/>
        <v>0</v>
      </c>
      <c r="AH91">
        <f t="shared" si="84"/>
        <v>0</v>
      </c>
      <c r="AI91">
        <f t="shared" si="84"/>
        <v>0</v>
      </c>
      <c r="AJ91">
        <f t="shared" si="85"/>
        <v>0</v>
      </c>
      <c r="AK91">
        <f t="shared" si="85"/>
        <v>0</v>
      </c>
      <c r="AL91">
        <f t="shared" si="85"/>
        <v>0</v>
      </c>
      <c r="AM91">
        <f t="shared" si="85"/>
        <v>0</v>
      </c>
      <c r="AN91">
        <f t="shared" si="85"/>
        <v>0</v>
      </c>
      <c r="AO91">
        <f t="shared" si="85"/>
        <v>0</v>
      </c>
      <c r="AP91">
        <f t="shared" si="85"/>
        <v>0</v>
      </c>
      <c r="AQ91">
        <f t="shared" si="85"/>
        <v>0</v>
      </c>
      <c r="AR91">
        <f t="shared" si="85"/>
        <v>0</v>
      </c>
      <c r="AS91">
        <f t="shared" si="85"/>
        <v>0</v>
      </c>
      <c r="AT91">
        <f t="shared" si="86"/>
        <v>0</v>
      </c>
      <c r="AU91">
        <f t="shared" si="86"/>
        <v>0</v>
      </c>
      <c r="AV91">
        <f t="shared" si="86"/>
        <v>0</v>
      </c>
      <c r="AW91">
        <f t="shared" si="86"/>
        <v>0</v>
      </c>
      <c r="AX91">
        <f t="shared" si="86"/>
        <v>0</v>
      </c>
      <c r="AY91">
        <f t="shared" si="86"/>
        <v>0</v>
      </c>
      <c r="AZ91">
        <f t="shared" si="86"/>
        <v>0</v>
      </c>
      <c r="BA91">
        <f t="shared" si="86"/>
        <v>0</v>
      </c>
      <c r="BB91">
        <f t="shared" si="86"/>
        <v>0</v>
      </c>
      <c r="BC91">
        <f t="shared" si="86"/>
        <v>0</v>
      </c>
      <c r="BD91">
        <f t="shared" si="87"/>
        <v>0</v>
      </c>
      <c r="BE91">
        <f t="shared" si="87"/>
        <v>0</v>
      </c>
      <c r="BF91">
        <f t="shared" si="87"/>
        <v>0</v>
      </c>
      <c r="BG91">
        <f t="shared" si="87"/>
        <v>0</v>
      </c>
      <c r="BH91">
        <f t="shared" si="87"/>
        <v>0</v>
      </c>
      <c r="BI91">
        <f t="shared" si="87"/>
        <v>0</v>
      </c>
      <c r="BJ91">
        <f t="shared" si="87"/>
        <v>0</v>
      </c>
      <c r="BK91">
        <f t="shared" si="87"/>
        <v>0</v>
      </c>
      <c r="BL91">
        <f t="shared" si="87"/>
        <v>0</v>
      </c>
      <c r="BM91">
        <f t="shared" si="87"/>
        <v>0</v>
      </c>
      <c r="BN91">
        <f t="shared" si="88"/>
        <v>0</v>
      </c>
      <c r="BO91">
        <f t="shared" si="88"/>
        <v>0</v>
      </c>
      <c r="BP91">
        <f t="shared" si="88"/>
        <v>0</v>
      </c>
      <c r="BQ91">
        <f t="shared" si="88"/>
        <v>0</v>
      </c>
      <c r="BR91">
        <f t="shared" si="88"/>
        <v>0</v>
      </c>
      <c r="BS91">
        <f t="shared" si="88"/>
        <v>0</v>
      </c>
      <c r="BT91">
        <f t="shared" si="88"/>
        <v>0</v>
      </c>
      <c r="BU91">
        <f t="shared" si="88"/>
        <v>0</v>
      </c>
      <c r="BV91">
        <f t="shared" si="88"/>
        <v>0</v>
      </c>
      <c r="BW91">
        <f t="shared" si="88"/>
        <v>0</v>
      </c>
      <c r="BX91">
        <f t="shared" si="89"/>
        <v>0</v>
      </c>
      <c r="BY91">
        <f t="shared" si="89"/>
        <v>0</v>
      </c>
      <c r="BZ91">
        <f t="shared" si="89"/>
        <v>0</v>
      </c>
      <c r="CA91">
        <f t="shared" si="89"/>
        <v>0</v>
      </c>
      <c r="CB91">
        <f t="shared" si="89"/>
        <v>0</v>
      </c>
      <c r="CC91">
        <f t="shared" si="89"/>
        <v>0</v>
      </c>
      <c r="CD91">
        <f t="shared" si="89"/>
        <v>0</v>
      </c>
      <c r="CE91">
        <f t="shared" si="89"/>
        <v>0</v>
      </c>
      <c r="CF91">
        <f t="shared" si="89"/>
        <v>0</v>
      </c>
      <c r="CG91">
        <f t="shared" si="89"/>
        <v>0</v>
      </c>
      <c r="CH91">
        <f t="shared" si="90"/>
        <v>0</v>
      </c>
      <c r="CI91">
        <f t="shared" si="90"/>
        <v>0</v>
      </c>
      <c r="CJ91">
        <f t="shared" si="90"/>
        <v>0</v>
      </c>
      <c r="CK91">
        <f t="shared" si="90"/>
        <v>0</v>
      </c>
      <c r="CL91">
        <f t="shared" si="90"/>
        <v>0</v>
      </c>
      <c r="CM91">
        <f t="shared" si="90"/>
        <v>0</v>
      </c>
      <c r="CN91">
        <f t="shared" si="90"/>
        <v>0</v>
      </c>
      <c r="CO91">
        <f t="shared" si="90"/>
        <v>0</v>
      </c>
      <c r="CP91">
        <f t="shared" si="90"/>
        <v>0</v>
      </c>
      <c r="CQ91">
        <f t="shared" si="90"/>
        <v>0</v>
      </c>
      <c r="CR91">
        <f t="shared" si="91"/>
        <v>0</v>
      </c>
      <c r="CS91">
        <f t="shared" si="91"/>
        <v>0</v>
      </c>
      <c r="CT91">
        <f t="shared" si="91"/>
        <v>0</v>
      </c>
      <c r="CU91">
        <f t="shared" si="91"/>
        <v>0</v>
      </c>
      <c r="CV91">
        <f t="shared" si="91"/>
        <v>0</v>
      </c>
      <c r="CW91">
        <f t="shared" si="91"/>
        <v>0</v>
      </c>
      <c r="CX91">
        <f t="shared" si="91"/>
        <v>0</v>
      </c>
      <c r="CY91">
        <f t="shared" si="91"/>
        <v>0</v>
      </c>
      <c r="CZ91">
        <f t="shared" si="91"/>
        <v>0</v>
      </c>
      <c r="DA91">
        <f t="shared" si="91"/>
        <v>0</v>
      </c>
    </row>
    <row r="92" spans="3:105" ht="12.75">
      <c r="C92">
        <v>83</v>
      </c>
      <c r="D92">
        <f>IF($D$7=$A$21,Daten!E86,IF($D$7=$A$22,Daten!F86,IF($D$7=$A$23,Daten!I86,IF($D$7=$A$24,Daten!K86,IF($D$7=$A$25,Daten!L86,Daten!J86)))))</f>
        <v>1.210976824448166</v>
      </c>
      <c r="F92">
        <f t="shared" si="82"/>
        <v>1</v>
      </c>
      <c r="G92">
        <f t="shared" si="82"/>
        <v>0</v>
      </c>
      <c r="H92">
        <f t="shared" si="82"/>
        <v>0</v>
      </c>
      <c r="I92">
        <f t="shared" si="82"/>
        <v>0</v>
      </c>
      <c r="J92">
        <f t="shared" si="82"/>
        <v>0</v>
      </c>
      <c r="K92">
        <f t="shared" si="82"/>
        <v>0</v>
      </c>
      <c r="L92">
        <f t="shared" si="82"/>
        <v>0</v>
      </c>
      <c r="M92">
        <f t="shared" si="82"/>
        <v>0</v>
      </c>
      <c r="N92">
        <f t="shared" si="82"/>
        <v>0</v>
      </c>
      <c r="O92">
        <f t="shared" si="82"/>
        <v>0</v>
      </c>
      <c r="P92">
        <f t="shared" si="83"/>
        <v>0</v>
      </c>
      <c r="Q92">
        <f t="shared" si="83"/>
        <v>0</v>
      </c>
      <c r="R92">
        <f t="shared" si="83"/>
        <v>0</v>
      </c>
      <c r="S92">
        <f t="shared" si="83"/>
        <v>0</v>
      </c>
      <c r="T92">
        <f t="shared" si="83"/>
        <v>0</v>
      </c>
      <c r="U92">
        <f t="shared" si="83"/>
        <v>0</v>
      </c>
      <c r="V92">
        <f t="shared" si="83"/>
        <v>0</v>
      </c>
      <c r="W92">
        <f t="shared" si="83"/>
        <v>0</v>
      </c>
      <c r="X92">
        <f t="shared" si="83"/>
        <v>0</v>
      </c>
      <c r="Y92">
        <f t="shared" si="83"/>
        <v>0</v>
      </c>
      <c r="Z92">
        <f t="shared" si="84"/>
        <v>0</v>
      </c>
      <c r="AA92">
        <f t="shared" si="84"/>
        <v>0</v>
      </c>
      <c r="AB92">
        <f t="shared" si="84"/>
        <v>0</v>
      </c>
      <c r="AC92">
        <f t="shared" si="84"/>
        <v>0</v>
      </c>
      <c r="AD92">
        <f t="shared" si="84"/>
        <v>0</v>
      </c>
      <c r="AE92">
        <f t="shared" si="84"/>
        <v>0</v>
      </c>
      <c r="AF92">
        <f t="shared" si="84"/>
        <v>0</v>
      </c>
      <c r="AG92">
        <f t="shared" si="84"/>
        <v>0</v>
      </c>
      <c r="AH92">
        <f t="shared" si="84"/>
        <v>0</v>
      </c>
      <c r="AI92">
        <f t="shared" si="84"/>
        <v>0</v>
      </c>
      <c r="AJ92">
        <f t="shared" si="85"/>
        <v>0</v>
      </c>
      <c r="AK92">
        <f t="shared" si="85"/>
        <v>0</v>
      </c>
      <c r="AL92">
        <f t="shared" si="85"/>
        <v>0</v>
      </c>
      <c r="AM92">
        <f t="shared" si="85"/>
        <v>0</v>
      </c>
      <c r="AN92">
        <f t="shared" si="85"/>
        <v>0</v>
      </c>
      <c r="AO92">
        <f t="shared" si="85"/>
        <v>0</v>
      </c>
      <c r="AP92">
        <f t="shared" si="85"/>
        <v>0</v>
      </c>
      <c r="AQ92">
        <f t="shared" si="85"/>
        <v>0</v>
      </c>
      <c r="AR92">
        <f t="shared" si="85"/>
        <v>0</v>
      </c>
      <c r="AS92">
        <f t="shared" si="85"/>
        <v>0</v>
      </c>
      <c r="AT92">
        <f t="shared" si="86"/>
        <v>0</v>
      </c>
      <c r="AU92">
        <f t="shared" si="86"/>
        <v>0</v>
      </c>
      <c r="AV92">
        <f t="shared" si="86"/>
        <v>0</v>
      </c>
      <c r="AW92">
        <f t="shared" si="86"/>
        <v>0</v>
      </c>
      <c r="AX92">
        <f t="shared" si="86"/>
        <v>0</v>
      </c>
      <c r="AY92">
        <f t="shared" si="86"/>
        <v>0</v>
      </c>
      <c r="AZ92">
        <f t="shared" si="86"/>
        <v>0</v>
      </c>
      <c r="BA92">
        <f t="shared" si="86"/>
        <v>0</v>
      </c>
      <c r="BB92">
        <f t="shared" si="86"/>
        <v>0</v>
      </c>
      <c r="BC92">
        <f t="shared" si="86"/>
        <v>0</v>
      </c>
      <c r="BD92">
        <f t="shared" si="87"/>
        <v>0</v>
      </c>
      <c r="BE92">
        <f t="shared" si="87"/>
        <v>0</v>
      </c>
      <c r="BF92">
        <f t="shared" si="87"/>
        <v>0</v>
      </c>
      <c r="BG92">
        <f t="shared" si="87"/>
        <v>0</v>
      </c>
      <c r="BH92">
        <f t="shared" si="87"/>
        <v>0</v>
      </c>
      <c r="BI92">
        <f t="shared" si="87"/>
        <v>0</v>
      </c>
      <c r="BJ92">
        <f t="shared" si="87"/>
        <v>0</v>
      </c>
      <c r="BK92">
        <f t="shared" si="87"/>
        <v>0</v>
      </c>
      <c r="BL92">
        <f t="shared" si="87"/>
        <v>0</v>
      </c>
      <c r="BM92">
        <f t="shared" si="87"/>
        <v>0</v>
      </c>
      <c r="BN92">
        <f t="shared" si="88"/>
        <v>0</v>
      </c>
      <c r="BO92">
        <f t="shared" si="88"/>
        <v>0</v>
      </c>
      <c r="BP92">
        <f t="shared" si="88"/>
        <v>0</v>
      </c>
      <c r="BQ92">
        <f t="shared" si="88"/>
        <v>0</v>
      </c>
      <c r="BR92">
        <f t="shared" si="88"/>
        <v>0</v>
      </c>
      <c r="BS92">
        <f t="shared" si="88"/>
        <v>0</v>
      </c>
      <c r="BT92">
        <f t="shared" si="88"/>
        <v>0</v>
      </c>
      <c r="BU92">
        <f t="shared" si="88"/>
        <v>0</v>
      </c>
      <c r="BV92">
        <f t="shared" si="88"/>
        <v>0</v>
      </c>
      <c r="BW92">
        <f t="shared" si="88"/>
        <v>0</v>
      </c>
      <c r="BX92">
        <f t="shared" si="89"/>
        <v>0</v>
      </c>
      <c r="BY92">
        <f t="shared" si="89"/>
        <v>0</v>
      </c>
      <c r="BZ92">
        <f t="shared" si="89"/>
        <v>0</v>
      </c>
      <c r="CA92">
        <f t="shared" si="89"/>
        <v>0</v>
      </c>
      <c r="CB92">
        <f t="shared" si="89"/>
        <v>0</v>
      </c>
      <c r="CC92">
        <f t="shared" si="89"/>
        <v>0</v>
      </c>
      <c r="CD92">
        <f t="shared" si="89"/>
        <v>0</v>
      </c>
      <c r="CE92">
        <f t="shared" si="89"/>
        <v>0</v>
      </c>
      <c r="CF92">
        <f t="shared" si="89"/>
        <v>0</v>
      </c>
      <c r="CG92">
        <f t="shared" si="89"/>
        <v>0</v>
      </c>
      <c r="CH92">
        <f t="shared" si="90"/>
        <v>0</v>
      </c>
      <c r="CI92">
        <f t="shared" si="90"/>
        <v>0</v>
      </c>
      <c r="CJ92">
        <f t="shared" si="90"/>
        <v>0</v>
      </c>
      <c r="CK92">
        <f t="shared" si="90"/>
        <v>0</v>
      </c>
      <c r="CL92">
        <f t="shared" si="90"/>
        <v>0</v>
      </c>
      <c r="CM92">
        <f t="shared" si="90"/>
        <v>0</v>
      </c>
      <c r="CN92">
        <f t="shared" si="90"/>
        <v>0</v>
      </c>
      <c r="CO92">
        <f t="shared" si="90"/>
        <v>0</v>
      </c>
      <c r="CP92">
        <f t="shared" si="90"/>
        <v>0</v>
      </c>
      <c r="CQ92">
        <f t="shared" si="90"/>
        <v>0</v>
      </c>
      <c r="CR92">
        <f t="shared" si="91"/>
        <v>0</v>
      </c>
      <c r="CS92">
        <f t="shared" si="91"/>
        <v>0</v>
      </c>
      <c r="CT92">
        <f t="shared" si="91"/>
        <v>0</v>
      </c>
      <c r="CU92">
        <f t="shared" si="91"/>
        <v>0</v>
      </c>
      <c r="CV92">
        <f t="shared" si="91"/>
        <v>0</v>
      </c>
      <c r="CW92">
        <f t="shared" si="91"/>
        <v>0</v>
      </c>
      <c r="CX92">
        <f t="shared" si="91"/>
        <v>0</v>
      </c>
      <c r="CY92">
        <f t="shared" si="91"/>
        <v>0</v>
      </c>
      <c r="CZ92">
        <f t="shared" si="91"/>
        <v>0</v>
      </c>
      <c r="DA92">
        <f t="shared" si="91"/>
        <v>0</v>
      </c>
    </row>
    <row r="93" spans="3:105" ht="12.75">
      <c r="C93">
        <v>84</v>
      </c>
      <c r="D93">
        <f>IF($D$7=$A$21,Daten!E87,IF($D$7=$A$22,Daten!F87,IF($D$7=$A$23,Daten!I87,IF($D$7=$A$24,Daten!K87,IF($D$7=$A$25,Daten!L87,Daten!J87)))))</f>
        <v>0.30393554861652156</v>
      </c>
      <c r="F93">
        <f t="shared" si="82"/>
        <v>1</v>
      </c>
      <c r="G93">
        <f t="shared" si="82"/>
        <v>0</v>
      </c>
      <c r="H93">
        <f t="shared" si="82"/>
        <v>0</v>
      </c>
      <c r="I93">
        <f t="shared" si="82"/>
        <v>0</v>
      </c>
      <c r="J93">
        <f t="shared" si="82"/>
        <v>0</v>
      </c>
      <c r="K93">
        <f t="shared" si="82"/>
        <v>0</v>
      </c>
      <c r="L93">
        <f t="shared" si="82"/>
        <v>0</v>
      </c>
      <c r="M93">
        <f t="shared" si="82"/>
        <v>0</v>
      </c>
      <c r="N93">
        <f t="shared" si="82"/>
        <v>0</v>
      </c>
      <c r="O93">
        <f t="shared" si="82"/>
        <v>0</v>
      </c>
      <c r="P93">
        <f t="shared" si="83"/>
        <v>0</v>
      </c>
      <c r="Q93">
        <f t="shared" si="83"/>
        <v>0</v>
      </c>
      <c r="R93">
        <f t="shared" si="83"/>
        <v>0</v>
      </c>
      <c r="S93">
        <f t="shared" si="83"/>
        <v>0</v>
      </c>
      <c r="T93">
        <f t="shared" si="83"/>
        <v>0</v>
      </c>
      <c r="U93">
        <f t="shared" si="83"/>
        <v>0</v>
      </c>
      <c r="V93">
        <f t="shared" si="83"/>
        <v>0</v>
      </c>
      <c r="W93">
        <f t="shared" si="83"/>
        <v>0</v>
      </c>
      <c r="X93">
        <f t="shared" si="83"/>
        <v>0</v>
      </c>
      <c r="Y93">
        <f t="shared" si="83"/>
        <v>0</v>
      </c>
      <c r="Z93">
        <f t="shared" si="84"/>
        <v>0</v>
      </c>
      <c r="AA93">
        <f t="shared" si="84"/>
        <v>0</v>
      </c>
      <c r="AB93">
        <f t="shared" si="84"/>
        <v>0</v>
      </c>
      <c r="AC93">
        <f t="shared" si="84"/>
        <v>0</v>
      </c>
      <c r="AD93">
        <f t="shared" si="84"/>
        <v>0</v>
      </c>
      <c r="AE93">
        <f t="shared" si="84"/>
        <v>0</v>
      </c>
      <c r="AF93">
        <f t="shared" si="84"/>
        <v>0</v>
      </c>
      <c r="AG93">
        <f t="shared" si="84"/>
        <v>0</v>
      </c>
      <c r="AH93">
        <f t="shared" si="84"/>
        <v>0</v>
      </c>
      <c r="AI93">
        <f t="shared" si="84"/>
        <v>0</v>
      </c>
      <c r="AJ93">
        <f t="shared" si="85"/>
        <v>0</v>
      </c>
      <c r="AK93">
        <f t="shared" si="85"/>
        <v>0</v>
      </c>
      <c r="AL93">
        <f t="shared" si="85"/>
        <v>0</v>
      </c>
      <c r="AM93">
        <f t="shared" si="85"/>
        <v>0</v>
      </c>
      <c r="AN93">
        <f t="shared" si="85"/>
        <v>0</v>
      </c>
      <c r="AO93">
        <f t="shared" si="85"/>
        <v>0</v>
      </c>
      <c r="AP93">
        <f t="shared" si="85"/>
        <v>0</v>
      </c>
      <c r="AQ93">
        <f t="shared" si="85"/>
        <v>0</v>
      </c>
      <c r="AR93">
        <f t="shared" si="85"/>
        <v>0</v>
      </c>
      <c r="AS93">
        <f t="shared" si="85"/>
        <v>0</v>
      </c>
      <c r="AT93">
        <f t="shared" si="86"/>
        <v>0</v>
      </c>
      <c r="AU93">
        <f t="shared" si="86"/>
        <v>0</v>
      </c>
      <c r="AV93">
        <f t="shared" si="86"/>
        <v>0</v>
      </c>
      <c r="AW93">
        <f t="shared" si="86"/>
        <v>0</v>
      </c>
      <c r="AX93">
        <f t="shared" si="86"/>
        <v>0</v>
      </c>
      <c r="AY93">
        <f t="shared" si="86"/>
        <v>0</v>
      </c>
      <c r="AZ93">
        <f t="shared" si="86"/>
        <v>0</v>
      </c>
      <c r="BA93">
        <f t="shared" si="86"/>
        <v>0</v>
      </c>
      <c r="BB93">
        <f t="shared" si="86"/>
        <v>0</v>
      </c>
      <c r="BC93">
        <f t="shared" si="86"/>
        <v>0</v>
      </c>
      <c r="BD93">
        <f t="shared" si="87"/>
        <v>0</v>
      </c>
      <c r="BE93">
        <f t="shared" si="87"/>
        <v>0</v>
      </c>
      <c r="BF93">
        <f t="shared" si="87"/>
        <v>0</v>
      </c>
      <c r="BG93">
        <f t="shared" si="87"/>
        <v>0</v>
      </c>
      <c r="BH93">
        <f t="shared" si="87"/>
        <v>0</v>
      </c>
      <c r="BI93">
        <f t="shared" si="87"/>
        <v>0</v>
      </c>
      <c r="BJ93">
        <f t="shared" si="87"/>
        <v>0</v>
      </c>
      <c r="BK93">
        <f t="shared" si="87"/>
        <v>0</v>
      </c>
      <c r="BL93">
        <f t="shared" si="87"/>
        <v>0</v>
      </c>
      <c r="BM93">
        <f t="shared" si="87"/>
        <v>0</v>
      </c>
      <c r="BN93">
        <f t="shared" si="88"/>
        <v>0</v>
      </c>
      <c r="BO93">
        <f t="shared" si="88"/>
        <v>0</v>
      </c>
      <c r="BP93">
        <f t="shared" si="88"/>
        <v>0</v>
      </c>
      <c r="BQ93">
        <f t="shared" si="88"/>
        <v>0</v>
      </c>
      <c r="BR93">
        <f t="shared" si="88"/>
        <v>0</v>
      </c>
      <c r="BS93">
        <f t="shared" si="88"/>
        <v>0</v>
      </c>
      <c r="BT93">
        <f t="shared" si="88"/>
        <v>0</v>
      </c>
      <c r="BU93">
        <f t="shared" si="88"/>
        <v>0</v>
      </c>
      <c r="BV93">
        <f t="shared" si="88"/>
        <v>0</v>
      </c>
      <c r="BW93">
        <f t="shared" si="88"/>
        <v>0</v>
      </c>
      <c r="BX93">
        <f t="shared" si="89"/>
        <v>0</v>
      </c>
      <c r="BY93">
        <f t="shared" si="89"/>
        <v>0</v>
      </c>
      <c r="BZ93">
        <f t="shared" si="89"/>
        <v>0</v>
      </c>
      <c r="CA93">
        <f t="shared" si="89"/>
        <v>0</v>
      </c>
      <c r="CB93">
        <f t="shared" si="89"/>
        <v>0</v>
      </c>
      <c r="CC93">
        <f t="shared" si="89"/>
        <v>0</v>
      </c>
      <c r="CD93">
        <f t="shared" si="89"/>
        <v>0</v>
      </c>
      <c r="CE93">
        <f t="shared" si="89"/>
        <v>0</v>
      </c>
      <c r="CF93">
        <f t="shared" si="89"/>
        <v>0</v>
      </c>
      <c r="CG93">
        <f t="shared" si="89"/>
        <v>0</v>
      </c>
      <c r="CH93">
        <f t="shared" si="90"/>
        <v>0</v>
      </c>
      <c r="CI93">
        <f t="shared" si="90"/>
        <v>0</v>
      </c>
      <c r="CJ93">
        <f t="shared" si="90"/>
        <v>0</v>
      </c>
      <c r="CK93">
        <f t="shared" si="90"/>
        <v>0</v>
      </c>
      <c r="CL93">
        <f t="shared" si="90"/>
        <v>0</v>
      </c>
      <c r="CM93">
        <f t="shared" si="90"/>
        <v>0</v>
      </c>
      <c r="CN93">
        <f t="shared" si="90"/>
        <v>0</v>
      </c>
      <c r="CO93">
        <f t="shared" si="90"/>
        <v>0</v>
      </c>
      <c r="CP93">
        <f t="shared" si="90"/>
        <v>0</v>
      </c>
      <c r="CQ93">
        <f t="shared" si="90"/>
        <v>0</v>
      </c>
      <c r="CR93">
        <f t="shared" si="91"/>
        <v>0</v>
      </c>
      <c r="CS93">
        <f t="shared" si="91"/>
        <v>0</v>
      </c>
      <c r="CT93">
        <f t="shared" si="91"/>
        <v>0</v>
      </c>
      <c r="CU93">
        <f t="shared" si="91"/>
        <v>0</v>
      </c>
      <c r="CV93">
        <f t="shared" si="91"/>
        <v>0</v>
      </c>
      <c r="CW93">
        <f t="shared" si="91"/>
        <v>0</v>
      </c>
      <c r="CX93">
        <f t="shared" si="91"/>
        <v>0</v>
      </c>
      <c r="CY93">
        <f t="shared" si="91"/>
        <v>0</v>
      </c>
      <c r="CZ93">
        <f t="shared" si="91"/>
        <v>0</v>
      </c>
      <c r="DA93">
        <f t="shared" si="91"/>
        <v>0</v>
      </c>
    </row>
    <row r="94" spans="3:105" ht="12.75">
      <c r="C94">
        <v>85</v>
      </c>
      <c r="D94">
        <f>IF($D$7=$A$21,Daten!E88,IF($D$7=$A$22,Daten!F88,IF($D$7=$A$23,Daten!I88,IF($D$7=$A$24,Daten!K88,IF($D$7=$A$25,Daten!L88,Daten!J88)))))</f>
        <v>0.3460417856596262</v>
      </c>
      <c r="F94">
        <f t="shared" si="82"/>
        <v>1</v>
      </c>
      <c r="G94">
        <f t="shared" si="82"/>
        <v>0</v>
      </c>
      <c r="H94">
        <f t="shared" si="82"/>
        <v>0</v>
      </c>
      <c r="I94">
        <f t="shared" si="82"/>
        <v>0</v>
      </c>
      <c r="J94">
        <f t="shared" si="82"/>
        <v>0</v>
      </c>
      <c r="K94">
        <f t="shared" si="82"/>
        <v>0</v>
      </c>
      <c r="L94">
        <f t="shared" si="82"/>
        <v>0</v>
      </c>
      <c r="M94">
        <f t="shared" si="82"/>
        <v>0</v>
      </c>
      <c r="N94">
        <f t="shared" si="82"/>
        <v>0</v>
      </c>
      <c r="O94">
        <f t="shared" si="82"/>
        <v>0</v>
      </c>
      <c r="P94">
        <f t="shared" si="83"/>
        <v>0</v>
      </c>
      <c r="Q94">
        <f t="shared" si="83"/>
        <v>0</v>
      </c>
      <c r="R94">
        <f t="shared" si="83"/>
        <v>0</v>
      </c>
      <c r="S94">
        <f t="shared" si="83"/>
        <v>0</v>
      </c>
      <c r="T94">
        <f t="shared" si="83"/>
        <v>0</v>
      </c>
      <c r="U94">
        <f t="shared" si="83"/>
        <v>0</v>
      </c>
      <c r="V94">
        <f t="shared" si="83"/>
        <v>0</v>
      </c>
      <c r="W94">
        <f t="shared" si="83"/>
        <v>0</v>
      </c>
      <c r="X94">
        <f t="shared" si="83"/>
        <v>0</v>
      </c>
      <c r="Y94">
        <f t="shared" si="83"/>
        <v>0</v>
      </c>
      <c r="Z94">
        <f t="shared" si="84"/>
        <v>0</v>
      </c>
      <c r="AA94">
        <f t="shared" si="84"/>
        <v>0</v>
      </c>
      <c r="AB94">
        <f t="shared" si="84"/>
        <v>0</v>
      </c>
      <c r="AC94">
        <f t="shared" si="84"/>
        <v>0</v>
      </c>
      <c r="AD94">
        <f t="shared" si="84"/>
        <v>0</v>
      </c>
      <c r="AE94">
        <f t="shared" si="84"/>
        <v>0</v>
      </c>
      <c r="AF94">
        <f t="shared" si="84"/>
        <v>0</v>
      </c>
      <c r="AG94">
        <f t="shared" si="84"/>
        <v>0</v>
      </c>
      <c r="AH94">
        <f t="shared" si="84"/>
        <v>0</v>
      </c>
      <c r="AI94">
        <f t="shared" si="84"/>
        <v>0</v>
      </c>
      <c r="AJ94">
        <f t="shared" si="85"/>
        <v>0</v>
      </c>
      <c r="AK94">
        <f t="shared" si="85"/>
        <v>0</v>
      </c>
      <c r="AL94">
        <f t="shared" si="85"/>
        <v>0</v>
      </c>
      <c r="AM94">
        <f t="shared" si="85"/>
        <v>0</v>
      </c>
      <c r="AN94">
        <f t="shared" si="85"/>
        <v>0</v>
      </c>
      <c r="AO94">
        <f t="shared" si="85"/>
        <v>0</v>
      </c>
      <c r="AP94">
        <f t="shared" si="85"/>
        <v>0</v>
      </c>
      <c r="AQ94">
        <f t="shared" si="85"/>
        <v>0</v>
      </c>
      <c r="AR94">
        <f t="shared" si="85"/>
        <v>0</v>
      </c>
      <c r="AS94">
        <f t="shared" si="85"/>
        <v>0</v>
      </c>
      <c r="AT94">
        <f t="shared" si="86"/>
        <v>0</v>
      </c>
      <c r="AU94">
        <f t="shared" si="86"/>
        <v>0</v>
      </c>
      <c r="AV94">
        <f t="shared" si="86"/>
        <v>0</v>
      </c>
      <c r="AW94">
        <f t="shared" si="86"/>
        <v>0</v>
      </c>
      <c r="AX94">
        <f t="shared" si="86"/>
        <v>0</v>
      </c>
      <c r="AY94">
        <f t="shared" si="86"/>
        <v>0</v>
      </c>
      <c r="AZ94">
        <f t="shared" si="86"/>
        <v>0</v>
      </c>
      <c r="BA94">
        <f t="shared" si="86"/>
        <v>0</v>
      </c>
      <c r="BB94">
        <f t="shared" si="86"/>
        <v>0</v>
      </c>
      <c r="BC94">
        <f t="shared" si="86"/>
        <v>0</v>
      </c>
      <c r="BD94">
        <f t="shared" si="87"/>
        <v>0</v>
      </c>
      <c r="BE94">
        <f t="shared" si="87"/>
        <v>0</v>
      </c>
      <c r="BF94">
        <f t="shared" si="87"/>
        <v>0</v>
      </c>
      <c r="BG94">
        <f t="shared" si="87"/>
        <v>0</v>
      </c>
      <c r="BH94">
        <f t="shared" si="87"/>
        <v>0</v>
      </c>
      <c r="BI94">
        <f t="shared" si="87"/>
        <v>0</v>
      </c>
      <c r="BJ94">
        <f t="shared" si="87"/>
        <v>0</v>
      </c>
      <c r="BK94">
        <f t="shared" si="87"/>
        <v>0</v>
      </c>
      <c r="BL94">
        <f t="shared" si="87"/>
        <v>0</v>
      </c>
      <c r="BM94">
        <f t="shared" si="87"/>
        <v>0</v>
      </c>
      <c r="BN94">
        <f t="shared" si="88"/>
        <v>0</v>
      </c>
      <c r="BO94">
        <f t="shared" si="88"/>
        <v>0</v>
      </c>
      <c r="BP94">
        <f t="shared" si="88"/>
        <v>0</v>
      </c>
      <c r="BQ94">
        <f t="shared" si="88"/>
        <v>0</v>
      </c>
      <c r="BR94">
        <f t="shared" si="88"/>
        <v>0</v>
      </c>
      <c r="BS94">
        <f t="shared" si="88"/>
        <v>0</v>
      </c>
      <c r="BT94">
        <f t="shared" si="88"/>
        <v>0</v>
      </c>
      <c r="BU94">
        <f t="shared" si="88"/>
        <v>0</v>
      </c>
      <c r="BV94">
        <f t="shared" si="88"/>
        <v>0</v>
      </c>
      <c r="BW94">
        <f t="shared" si="88"/>
        <v>0</v>
      </c>
      <c r="BX94">
        <f t="shared" si="89"/>
        <v>0</v>
      </c>
      <c r="BY94">
        <f t="shared" si="89"/>
        <v>0</v>
      </c>
      <c r="BZ94">
        <f t="shared" si="89"/>
        <v>0</v>
      </c>
      <c r="CA94">
        <f t="shared" si="89"/>
        <v>0</v>
      </c>
      <c r="CB94">
        <f t="shared" si="89"/>
        <v>0</v>
      </c>
      <c r="CC94">
        <f t="shared" si="89"/>
        <v>0</v>
      </c>
      <c r="CD94">
        <f t="shared" si="89"/>
        <v>0</v>
      </c>
      <c r="CE94">
        <f t="shared" si="89"/>
        <v>0</v>
      </c>
      <c r="CF94">
        <f t="shared" si="89"/>
        <v>0</v>
      </c>
      <c r="CG94">
        <f t="shared" si="89"/>
        <v>0</v>
      </c>
      <c r="CH94">
        <f t="shared" si="90"/>
        <v>0</v>
      </c>
      <c r="CI94">
        <f t="shared" si="90"/>
        <v>0</v>
      </c>
      <c r="CJ94">
        <f t="shared" si="90"/>
        <v>0</v>
      </c>
      <c r="CK94">
        <f t="shared" si="90"/>
        <v>0</v>
      </c>
      <c r="CL94">
        <f t="shared" si="90"/>
        <v>0</v>
      </c>
      <c r="CM94">
        <f t="shared" si="90"/>
        <v>0</v>
      </c>
      <c r="CN94">
        <f t="shared" si="90"/>
        <v>0</v>
      </c>
      <c r="CO94">
        <f t="shared" si="90"/>
        <v>0</v>
      </c>
      <c r="CP94">
        <f t="shared" si="90"/>
        <v>0</v>
      </c>
      <c r="CQ94">
        <f t="shared" si="90"/>
        <v>0</v>
      </c>
      <c r="CR94">
        <f t="shared" si="91"/>
        <v>0</v>
      </c>
      <c r="CS94">
        <f t="shared" si="91"/>
        <v>0</v>
      </c>
      <c r="CT94">
        <f t="shared" si="91"/>
        <v>0</v>
      </c>
      <c r="CU94">
        <f t="shared" si="91"/>
        <v>0</v>
      </c>
      <c r="CV94">
        <f t="shared" si="91"/>
        <v>0</v>
      </c>
      <c r="CW94">
        <f t="shared" si="91"/>
        <v>0</v>
      </c>
      <c r="CX94">
        <f t="shared" si="91"/>
        <v>0</v>
      </c>
      <c r="CY94">
        <f t="shared" si="91"/>
        <v>0</v>
      </c>
      <c r="CZ94">
        <f t="shared" si="91"/>
        <v>0</v>
      </c>
      <c r="DA94">
        <f t="shared" si="91"/>
        <v>0</v>
      </c>
    </row>
    <row r="95" spans="3:105" ht="12.75">
      <c r="C95">
        <v>86</v>
      </c>
      <c r="D95">
        <f>IF($D$7=$A$21,Daten!E89,IF($D$7=$A$22,Daten!F89,IF($D$7=$A$23,Daten!I89,IF($D$7=$A$24,Daten!K89,IF($D$7=$A$25,Daten!L89,Daten!J89)))))</f>
        <v>0.6477244361812212</v>
      </c>
      <c r="F95">
        <f t="shared" si="82"/>
        <v>1</v>
      </c>
      <c r="G95">
        <f t="shared" si="82"/>
        <v>0</v>
      </c>
      <c r="H95">
        <f t="shared" si="82"/>
        <v>0</v>
      </c>
      <c r="I95">
        <f t="shared" si="82"/>
        <v>0</v>
      </c>
      <c r="J95">
        <f t="shared" si="82"/>
        <v>0</v>
      </c>
      <c r="K95">
        <f t="shared" si="82"/>
        <v>0</v>
      </c>
      <c r="L95">
        <f t="shared" si="82"/>
        <v>0</v>
      </c>
      <c r="M95">
        <f t="shared" si="82"/>
        <v>0</v>
      </c>
      <c r="N95">
        <f t="shared" si="82"/>
        <v>0</v>
      </c>
      <c r="O95">
        <f t="shared" si="82"/>
        <v>0</v>
      </c>
      <c r="P95">
        <f t="shared" si="83"/>
        <v>0</v>
      </c>
      <c r="Q95">
        <f t="shared" si="83"/>
        <v>0</v>
      </c>
      <c r="R95">
        <f t="shared" si="83"/>
        <v>0</v>
      </c>
      <c r="S95">
        <f t="shared" si="83"/>
        <v>0</v>
      </c>
      <c r="T95">
        <f t="shared" si="83"/>
        <v>0</v>
      </c>
      <c r="U95">
        <f t="shared" si="83"/>
        <v>0</v>
      </c>
      <c r="V95">
        <f t="shared" si="83"/>
        <v>0</v>
      </c>
      <c r="W95">
        <f t="shared" si="83"/>
        <v>0</v>
      </c>
      <c r="X95">
        <f t="shared" si="83"/>
        <v>0</v>
      </c>
      <c r="Y95">
        <f t="shared" si="83"/>
        <v>0</v>
      </c>
      <c r="Z95">
        <f t="shared" si="84"/>
        <v>0</v>
      </c>
      <c r="AA95">
        <f t="shared" si="84"/>
        <v>0</v>
      </c>
      <c r="AB95">
        <f t="shared" si="84"/>
        <v>0</v>
      </c>
      <c r="AC95">
        <f t="shared" si="84"/>
        <v>0</v>
      </c>
      <c r="AD95">
        <f t="shared" si="84"/>
        <v>0</v>
      </c>
      <c r="AE95">
        <f t="shared" si="84"/>
        <v>0</v>
      </c>
      <c r="AF95">
        <f t="shared" si="84"/>
        <v>0</v>
      </c>
      <c r="AG95">
        <f t="shared" si="84"/>
        <v>0</v>
      </c>
      <c r="AH95">
        <f t="shared" si="84"/>
        <v>0</v>
      </c>
      <c r="AI95">
        <f t="shared" si="84"/>
        <v>0</v>
      </c>
      <c r="AJ95">
        <f t="shared" si="85"/>
        <v>0</v>
      </c>
      <c r="AK95">
        <f t="shared" si="85"/>
        <v>0</v>
      </c>
      <c r="AL95">
        <f t="shared" si="85"/>
        <v>0</v>
      </c>
      <c r="AM95">
        <f t="shared" si="85"/>
        <v>0</v>
      </c>
      <c r="AN95">
        <f t="shared" si="85"/>
        <v>0</v>
      </c>
      <c r="AO95">
        <f t="shared" si="85"/>
        <v>0</v>
      </c>
      <c r="AP95">
        <f t="shared" si="85"/>
        <v>0</v>
      </c>
      <c r="AQ95">
        <f t="shared" si="85"/>
        <v>0</v>
      </c>
      <c r="AR95">
        <f t="shared" si="85"/>
        <v>0</v>
      </c>
      <c r="AS95">
        <f t="shared" si="85"/>
        <v>0</v>
      </c>
      <c r="AT95">
        <f t="shared" si="86"/>
        <v>0</v>
      </c>
      <c r="AU95">
        <f t="shared" si="86"/>
        <v>0</v>
      </c>
      <c r="AV95">
        <f t="shared" si="86"/>
        <v>0</v>
      </c>
      <c r="AW95">
        <f t="shared" si="86"/>
        <v>0</v>
      </c>
      <c r="AX95">
        <f t="shared" si="86"/>
        <v>0</v>
      </c>
      <c r="AY95">
        <f t="shared" si="86"/>
        <v>0</v>
      </c>
      <c r="AZ95">
        <f t="shared" si="86"/>
        <v>0</v>
      </c>
      <c r="BA95">
        <f t="shared" si="86"/>
        <v>0</v>
      </c>
      <c r="BB95">
        <f t="shared" si="86"/>
        <v>0</v>
      </c>
      <c r="BC95">
        <f t="shared" si="86"/>
        <v>0</v>
      </c>
      <c r="BD95">
        <f t="shared" si="87"/>
        <v>0</v>
      </c>
      <c r="BE95">
        <f t="shared" si="87"/>
        <v>0</v>
      </c>
      <c r="BF95">
        <f t="shared" si="87"/>
        <v>0</v>
      </c>
      <c r="BG95">
        <f t="shared" si="87"/>
        <v>0</v>
      </c>
      <c r="BH95">
        <f t="shared" si="87"/>
        <v>0</v>
      </c>
      <c r="BI95">
        <f t="shared" si="87"/>
        <v>0</v>
      </c>
      <c r="BJ95">
        <f t="shared" si="87"/>
        <v>0</v>
      </c>
      <c r="BK95">
        <f t="shared" si="87"/>
        <v>0</v>
      </c>
      <c r="BL95">
        <f t="shared" si="87"/>
        <v>0</v>
      </c>
      <c r="BM95">
        <f t="shared" si="87"/>
        <v>0</v>
      </c>
      <c r="BN95">
        <f t="shared" si="88"/>
        <v>0</v>
      </c>
      <c r="BO95">
        <f t="shared" si="88"/>
        <v>0</v>
      </c>
      <c r="BP95">
        <f t="shared" si="88"/>
        <v>0</v>
      </c>
      <c r="BQ95">
        <f t="shared" si="88"/>
        <v>0</v>
      </c>
      <c r="BR95">
        <f t="shared" si="88"/>
        <v>0</v>
      </c>
      <c r="BS95">
        <f t="shared" si="88"/>
        <v>0</v>
      </c>
      <c r="BT95">
        <f t="shared" si="88"/>
        <v>0</v>
      </c>
      <c r="BU95">
        <f t="shared" si="88"/>
        <v>0</v>
      </c>
      <c r="BV95">
        <f t="shared" si="88"/>
        <v>0</v>
      </c>
      <c r="BW95">
        <f t="shared" si="88"/>
        <v>0</v>
      </c>
      <c r="BX95">
        <f t="shared" si="89"/>
        <v>0</v>
      </c>
      <c r="BY95">
        <f t="shared" si="89"/>
        <v>0</v>
      </c>
      <c r="BZ95">
        <f t="shared" si="89"/>
        <v>0</v>
      </c>
      <c r="CA95">
        <f t="shared" si="89"/>
        <v>0</v>
      </c>
      <c r="CB95">
        <f t="shared" si="89"/>
        <v>0</v>
      </c>
      <c r="CC95">
        <f t="shared" si="89"/>
        <v>0</v>
      </c>
      <c r="CD95">
        <f t="shared" si="89"/>
        <v>0</v>
      </c>
      <c r="CE95">
        <f t="shared" si="89"/>
        <v>0</v>
      </c>
      <c r="CF95">
        <f t="shared" si="89"/>
        <v>0</v>
      </c>
      <c r="CG95">
        <f t="shared" si="89"/>
        <v>0</v>
      </c>
      <c r="CH95">
        <f t="shared" si="90"/>
        <v>0</v>
      </c>
      <c r="CI95">
        <f t="shared" si="90"/>
        <v>0</v>
      </c>
      <c r="CJ95">
        <f t="shared" si="90"/>
        <v>0</v>
      </c>
      <c r="CK95">
        <f t="shared" si="90"/>
        <v>0</v>
      </c>
      <c r="CL95">
        <f t="shared" si="90"/>
        <v>0</v>
      </c>
      <c r="CM95">
        <f t="shared" si="90"/>
        <v>0</v>
      </c>
      <c r="CN95">
        <f t="shared" si="90"/>
        <v>0</v>
      </c>
      <c r="CO95">
        <f t="shared" si="90"/>
        <v>0</v>
      </c>
      <c r="CP95">
        <f t="shared" si="90"/>
        <v>0</v>
      </c>
      <c r="CQ95">
        <f t="shared" si="90"/>
        <v>0</v>
      </c>
      <c r="CR95">
        <f t="shared" si="91"/>
        <v>0</v>
      </c>
      <c r="CS95">
        <f t="shared" si="91"/>
        <v>0</v>
      </c>
      <c r="CT95">
        <f t="shared" si="91"/>
        <v>0</v>
      </c>
      <c r="CU95">
        <f t="shared" si="91"/>
        <v>0</v>
      </c>
      <c r="CV95">
        <f t="shared" si="91"/>
        <v>0</v>
      </c>
      <c r="CW95">
        <f t="shared" si="91"/>
        <v>0</v>
      </c>
      <c r="CX95">
        <f t="shared" si="91"/>
        <v>0</v>
      </c>
      <c r="CY95">
        <f t="shared" si="91"/>
        <v>0</v>
      </c>
      <c r="CZ95">
        <f t="shared" si="91"/>
        <v>0</v>
      </c>
      <c r="DA95">
        <f t="shared" si="91"/>
        <v>0</v>
      </c>
    </row>
    <row r="96" spans="3:105" ht="12.75">
      <c r="C96">
        <v>87</v>
      </c>
      <c r="D96">
        <f>IF($D$7=$A$21,Daten!E90,IF($D$7=$A$22,Daten!F90,IF($D$7=$A$23,Daten!I90,IF($D$7=$A$24,Daten!K90,IF($D$7=$A$25,Daten!L90,Daten!J90)))))</f>
        <v>0.6938876415570739</v>
      </c>
      <c r="F96">
        <f aca="true" t="shared" si="92" ref="F96:O105">IF(AND($D96&gt;F$7,$D96&lt;=F$8),1,0)</f>
        <v>1</v>
      </c>
      <c r="G96">
        <f t="shared" si="92"/>
        <v>0</v>
      </c>
      <c r="H96">
        <f t="shared" si="92"/>
        <v>0</v>
      </c>
      <c r="I96">
        <f t="shared" si="92"/>
        <v>0</v>
      </c>
      <c r="J96">
        <f t="shared" si="92"/>
        <v>0</v>
      </c>
      <c r="K96">
        <f t="shared" si="92"/>
        <v>0</v>
      </c>
      <c r="L96">
        <f t="shared" si="92"/>
        <v>0</v>
      </c>
      <c r="M96">
        <f t="shared" si="92"/>
        <v>0</v>
      </c>
      <c r="N96">
        <f t="shared" si="92"/>
        <v>0</v>
      </c>
      <c r="O96">
        <f t="shared" si="92"/>
        <v>0</v>
      </c>
      <c r="P96">
        <f aca="true" t="shared" si="93" ref="P96:Y105">IF(AND($D96&gt;P$7,$D96&lt;=P$8),1,0)</f>
        <v>0</v>
      </c>
      <c r="Q96">
        <f t="shared" si="93"/>
        <v>0</v>
      </c>
      <c r="R96">
        <f t="shared" si="93"/>
        <v>0</v>
      </c>
      <c r="S96">
        <f t="shared" si="93"/>
        <v>0</v>
      </c>
      <c r="T96">
        <f t="shared" si="93"/>
        <v>0</v>
      </c>
      <c r="U96">
        <f t="shared" si="93"/>
        <v>0</v>
      </c>
      <c r="V96">
        <f t="shared" si="93"/>
        <v>0</v>
      </c>
      <c r="W96">
        <f t="shared" si="93"/>
        <v>0</v>
      </c>
      <c r="X96">
        <f t="shared" si="93"/>
        <v>0</v>
      </c>
      <c r="Y96">
        <f t="shared" si="93"/>
        <v>0</v>
      </c>
      <c r="Z96">
        <f aca="true" t="shared" si="94" ref="Z96:AI105">IF(AND($D96&gt;Z$7,$D96&lt;=Z$8),1,0)</f>
        <v>0</v>
      </c>
      <c r="AA96">
        <f t="shared" si="94"/>
        <v>0</v>
      </c>
      <c r="AB96">
        <f t="shared" si="94"/>
        <v>0</v>
      </c>
      <c r="AC96">
        <f t="shared" si="94"/>
        <v>0</v>
      </c>
      <c r="AD96">
        <f t="shared" si="94"/>
        <v>0</v>
      </c>
      <c r="AE96">
        <f t="shared" si="94"/>
        <v>0</v>
      </c>
      <c r="AF96">
        <f t="shared" si="94"/>
        <v>0</v>
      </c>
      <c r="AG96">
        <f t="shared" si="94"/>
        <v>0</v>
      </c>
      <c r="AH96">
        <f t="shared" si="94"/>
        <v>0</v>
      </c>
      <c r="AI96">
        <f t="shared" si="94"/>
        <v>0</v>
      </c>
      <c r="AJ96">
        <f aca="true" t="shared" si="95" ref="AJ96:AS105">IF(AND($D96&gt;AJ$7,$D96&lt;=AJ$8),1,0)</f>
        <v>0</v>
      </c>
      <c r="AK96">
        <f t="shared" si="95"/>
        <v>0</v>
      </c>
      <c r="AL96">
        <f t="shared" si="95"/>
        <v>0</v>
      </c>
      <c r="AM96">
        <f t="shared" si="95"/>
        <v>0</v>
      </c>
      <c r="AN96">
        <f t="shared" si="95"/>
        <v>0</v>
      </c>
      <c r="AO96">
        <f t="shared" si="95"/>
        <v>0</v>
      </c>
      <c r="AP96">
        <f t="shared" si="95"/>
        <v>0</v>
      </c>
      <c r="AQ96">
        <f t="shared" si="95"/>
        <v>0</v>
      </c>
      <c r="AR96">
        <f t="shared" si="95"/>
        <v>0</v>
      </c>
      <c r="AS96">
        <f t="shared" si="95"/>
        <v>0</v>
      </c>
      <c r="AT96">
        <f aca="true" t="shared" si="96" ref="AT96:BC105">IF(AND($D96&gt;AT$7,$D96&lt;=AT$8),1,0)</f>
        <v>0</v>
      </c>
      <c r="AU96">
        <f t="shared" si="96"/>
        <v>0</v>
      </c>
      <c r="AV96">
        <f t="shared" si="96"/>
        <v>0</v>
      </c>
      <c r="AW96">
        <f t="shared" si="96"/>
        <v>0</v>
      </c>
      <c r="AX96">
        <f t="shared" si="96"/>
        <v>0</v>
      </c>
      <c r="AY96">
        <f t="shared" si="96"/>
        <v>0</v>
      </c>
      <c r="AZ96">
        <f t="shared" si="96"/>
        <v>0</v>
      </c>
      <c r="BA96">
        <f t="shared" si="96"/>
        <v>0</v>
      </c>
      <c r="BB96">
        <f t="shared" si="96"/>
        <v>0</v>
      </c>
      <c r="BC96">
        <f t="shared" si="96"/>
        <v>0</v>
      </c>
      <c r="BD96">
        <f aca="true" t="shared" si="97" ref="BD96:BM105">IF(AND($D96&gt;BD$7,$D96&lt;=BD$8),1,0)</f>
        <v>0</v>
      </c>
      <c r="BE96">
        <f t="shared" si="97"/>
        <v>0</v>
      </c>
      <c r="BF96">
        <f t="shared" si="97"/>
        <v>0</v>
      </c>
      <c r="BG96">
        <f t="shared" si="97"/>
        <v>0</v>
      </c>
      <c r="BH96">
        <f t="shared" si="97"/>
        <v>0</v>
      </c>
      <c r="BI96">
        <f t="shared" si="97"/>
        <v>0</v>
      </c>
      <c r="BJ96">
        <f t="shared" si="97"/>
        <v>0</v>
      </c>
      <c r="BK96">
        <f t="shared" si="97"/>
        <v>0</v>
      </c>
      <c r="BL96">
        <f t="shared" si="97"/>
        <v>0</v>
      </c>
      <c r="BM96">
        <f t="shared" si="97"/>
        <v>0</v>
      </c>
      <c r="BN96">
        <f aca="true" t="shared" si="98" ref="BN96:BW105">IF(AND($D96&gt;BN$7,$D96&lt;=BN$8),1,0)</f>
        <v>0</v>
      </c>
      <c r="BO96">
        <f t="shared" si="98"/>
        <v>0</v>
      </c>
      <c r="BP96">
        <f t="shared" si="98"/>
        <v>0</v>
      </c>
      <c r="BQ96">
        <f t="shared" si="98"/>
        <v>0</v>
      </c>
      <c r="BR96">
        <f t="shared" si="98"/>
        <v>0</v>
      </c>
      <c r="BS96">
        <f t="shared" si="98"/>
        <v>0</v>
      </c>
      <c r="BT96">
        <f t="shared" si="98"/>
        <v>0</v>
      </c>
      <c r="BU96">
        <f t="shared" si="98"/>
        <v>0</v>
      </c>
      <c r="BV96">
        <f t="shared" si="98"/>
        <v>0</v>
      </c>
      <c r="BW96">
        <f t="shared" si="98"/>
        <v>0</v>
      </c>
      <c r="BX96">
        <f aca="true" t="shared" si="99" ref="BX96:CG105">IF(AND($D96&gt;BX$7,$D96&lt;=BX$8),1,0)</f>
        <v>0</v>
      </c>
      <c r="BY96">
        <f t="shared" si="99"/>
        <v>0</v>
      </c>
      <c r="BZ96">
        <f t="shared" si="99"/>
        <v>0</v>
      </c>
      <c r="CA96">
        <f t="shared" si="99"/>
        <v>0</v>
      </c>
      <c r="CB96">
        <f t="shared" si="99"/>
        <v>0</v>
      </c>
      <c r="CC96">
        <f t="shared" si="99"/>
        <v>0</v>
      </c>
      <c r="CD96">
        <f t="shared" si="99"/>
        <v>0</v>
      </c>
      <c r="CE96">
        <f t="shared" si="99"/>
        <v>0</v>
      </c>
      <c r="CF96">
        <f t="shared" si="99"/>
        <v>0</v>
      </c>
      <c r="CG96">
        <f t="shared" si="99"/>
        <v>0</v>
      </c>
      <c r="CH96">
        <f aca="true" t="shared" si="100" ref="CH96:CQ105">IF(AND($D96&gt;CH$7,$D96&lt;=CH$8),1,0)</f>
        <v>0</v>
      </c>
      <c r="CI96">
        <f t="shared" si="100"/>
        <v>0</v>
      </c>
      <c r="CJ96">
        <f t="shared" si="100"/>
        <v>0</v>
      </c>
      <c r="CK96">
        <f t="shared" si="100"/>
        <v>0</v>
      </c>
      <c r="CL96">
        <f t="shared" si="100"/>
        <v>0</v>
      </c>
      <c r="CM96">
        <f t="shared" si="100"/>
        <v>0</v>
      </c>
      <c r="CN96">
        <f t="shared" si="100"/>
        <v>0</v>
      </c>
      <c r="CO96">
        <f t="shared" si="100"/>
        <v>0</v>
      </c>
      <c r="CP96">
        <f t="shared" si="100"/>
        <v>0</v>
      </c>
      <c r="CQ96">
        <f t="shared" si="100"/>
        <v>0</v>
      </c>
      <c r="CR96">
        <f aca="true" t="shared" si="101" ref="CR96:DA105">IF(AND($D96&gt;CR$7,$D96&lt;=CR$8),1,0)</f>
        <v>0</v>
      </c>
      <c r="CS96">
        <f t="shared" si="101"/>
        <v>0</v>
      </c>
      <c r="CT96">
        <f t="shared" si="101"/>
        <v>0</v>
      </c>
      <c r="CU96">
        <f t="shared" si="101"/>
        <v>0</v>
      </c>
      <c r="CV96">
        <f t="shared" si="101"/>
        <v>0</v>
      </c>
      <c r="CW96">
        <f t="shared" si="101"/>
        <v>0</v>
      </c>
      <c r="CX96">
        <f t="shared" si="101"/>
        <v>0</v>
      </c>
      <c r="CY96">
        <f t="shared" si="101"/>
        <v>0</v>
      </c>
      <c r="CZ96">
        <f t="shared" si="101"/>
        <v>0</v>
      </c>
      <c r="DA96">
        <f t="shared" si="101"/>
        <v>0</v>
      </c>
    </row>
    <row r="97" spans="3:105" ht="12.75">
      <c r="C97">
        <v>88</v>
      </c>
      <c r="D97">
        <f>IF($D$7=$A$21,Daten!E91,IF($D$7=$A$22,Daten!F91,IF($D$7=$A$23,Daten!I91,IF($D$7=$A$24,Daten!K91,IF($D$7=$A$25,Daten!L91,Daten!J91)))))</f>
        <v>2.015376287694483</v>
      </c>
      <c r="F97">
        <f t="shared" si="92"/>
        <v>1</v>
      </c>
      <c r="G97">
        <f t="shared" si="92"/>
        <v>0</v>
      </c>
      <c r="H97">
        <f t="shared" si="92"/>
        <v>0</v>
      </c>
      <c r="I97">
        <f t="shared" si="92"/>
        <v>0</v>
      </c>
      <c r="J97">
        <f t="shared" si="92"/>
        <v>0</v>
      </c>
      <c r="K97">
        <f t="shared" si="92"/>
        <v>0</v>
      </c>
      <c r="L97">
        <f t="shared" si="92"/>
        <v>0</v>
      </c>
      <c r="M97">
        <f t="shared" si="92"/>
        <v>0</v>
      </c>
      <c r="N97">
        <f t="shared" si="92"/>
        <v>0</v>
      </c>
      <c r="O97">
        <f t="shared" si="92"/>
        <v>0</v>
      </c>
      <c r="P97">
        <f t="shared" si="93"/>
        <v>0</v>
      </c>
      <c r="Q97">
        <f t="shared" si="93"/>
        <v>0</v>
      </c>
      <c r="R97">
        <f t="shared" si="93"/>
        <v>0</v>
      </c>
      <c r="S97">
        <f t="shared" si="93"/>
        <v>0</v>
      </c>
      <c r="T97">
        <f t="shared" si="93"/>
        <v>0</v>
      </c>
      <c r="U97">
        <f t="shared" si="93"/>
        <v>0</v>
      </c>
      <c r="V97">
        <f t="shared" si="93"/>
        <v>0</v>
      </c>
      <c r="W97">
        <f t="shared" si="93"/>
        <v>0</v>
      </c>
      <c r="X97">
        <f t="shared" si="93"/>
        <v>0</v>
      </c>
      <c r="Y97">
        <f t="shared" si="93"/>
        <v>0</v>
      </c>
      <c r="Z97">
        <f t="shared" si="94"/>
        <v>0</v>
      </c>
      <c r="AA97">
        <f t="shared" si="94"/>
        <v>0</v>
      </c>
      <c r="AB97">
        <f t="shared" si="94"/>
        <v>0</v>
      </c>
      <c r="AC97">
        <f t="shared" si="94"/>
        <v>0</v>
      </c>
      <c r="AD97">
        <f t="shared" si="94"/>
        <v>0</v>
      </c>
      <c r="AE97">
        <f t="shared" si="94"/>
        <v>0</v>
      </c>
      <c r="AF97">
        <f t="shared" si="94"/>
        <v>0</v>
      </c>
      <c r="AG97">
        <f t="shared" si="94"/>
        <v>0</v>
      </c>
      <c r="AH97">
        <f t="shared" si="94"/>
        <v>0</v>
      </c>
      <c r="AI97">
        <f t="shared" si="94"/>
        <v>0</v>
      </c>
      <c r="AJ97">
        <f t="shared" si="95"/>
        <v>0</v>
      </c>
      <c r="AK97">
        <f t="shared" si="95"/>
        <v>0</v>
      </c>
      <c r="AL97">
        <f t="shared" si="95"/>
        <v>0</v>
      </c>
      <c r="AM97">
        <f t="shared" si="95"/>
        <v>0</v>
      </c>
      <c r="AN97">
        <f t="shared" si="95"/>
        <v>0</v>
      </c>
      <c r="AO97">
        <f t="shared" si="95"/>
        <v>0</v>
      </c>
      <c r="AP97">
        <f t="shared" si="95"/>
        <v>0</v>
      </c>
      <c r="AQ97">
        <f t="shared" si="95"/>
        <v>0</v>
      </c>
      <c r="AR97">
        <f t="shared" si="95"/>
        <v>0</v>
      </c>
      <c r="AS97">
        <f t="shared" si="95"/>
        <v>0</v>
      </c>
      <c r="AT97">
        <f t="shared" si="96"/>
        <v>0</v>
      </c>
      <c r="AU97">
        <f t="shared" si="96"/>
        <v>0</v>
      </c>
      <c r="AV97">
        <f t="shared" si="96"/>
        <v>0</v>
      </c>
      <c r="AW97">
        <f t="shared" si="96"/>
        <v>0</v>
      </c>
      <c r="AX97">
        <f t="shared" si="96"/>
        <v>0</v>
      </c>
      <c r="AY97">
        <f t="shared" si="96"/>
        <v>0</v>
      </c>
      <c r="AZ97">
        <f t="shared" si="96"/>
        <v>0</v>
      </c>
      <c r="BA97">
        <f t="shared" si="96"/>
        <v>0</v>
      </c>
      <c r="BB97">
        <f t="shared" si="96"/>
        <v>0</v>
      </c>
      <c r="BC97">
        <f t="shared" si="96"/>
        <v>0</v>
      </c>
      <c r="BD97">
        <f t="shared" si="97"/>
        <v>0</v>
      </c>
      <c r="BE97">
        <f t="shared" si="97"/>
        <v>0</v>
      </c>
      <c r="BF97">
        <f t="shared" si="97"/>
        <v>0</v>
      </c>
      <c r="BG97">
        <f t="shared" si="97"/>
        <v>0</v>
      </c>
      <c r="BH97">
        <f t="shared" si="97"/>
        <v>0</v>
      </c>
      <c r="BI97">
        <f t="shared" si="97"/>
        <v>0</v>
      </c>
      <c r="BJ97">
        <f t="shared" si="97"/>
        <v>0</v>
      </c>
      <c r="BK97">
        <f t="shared" si="97"/>
        <v>0</v>
      </c>
      <c r="BL97">
        <f t="shared" si="97"/>
        <v>0</v>
      </c>
      <c r="BM97">
        <f t="shared" si="97"/>
        <v>0</v>
      </c>
      <c r="BN97">
        <f t="shared" si="98"/>
        <v>0</v>
      </c>
      <c r="BO97">
        <f t="shared" si="98"/>
        <v>0</v>
      </c>
      <c r="BP97">
        <f t="shared" si="98"/>
        <v>0</v>
      </c>
      <c r="BQ97">
        <f t="shared" si="98"/>
        <v>0</v>
      </c>
      <c r="BR97">
        <f t="shared" si="98"/>
        <v>0</v>
      </c>
      <c r="BS97">
        <f t="shared" si="98"/>
        <v>0</v>
      </c>
      <c r="BT97">
        <f t="shared" si="98"/>
        <v>0</v>
      </c>
      <c r="BU97">
        <f t="shared" si="98"/>
        <v>0</v>
      </c>
      <c r="BV97">
        <f t="shared" si="98"/>
        <v>0</v>
      </c>
      <c r="BW97">
        <f t="shared" si="98"/>
        <v>0</v>
      </c>
      <c r="BX97">
        <f t="shared" si="99"/>
        <v>0</v>
      </c>
      <c r="BY97">
        <f t="shared" si="99"/>
        <v>0</v>
      </c>
      <c r="BZ97">
        <f t="shared" si="99"/>
        <v>0</v>
      </c>
      <c r="CA97">
        <f t="shared" si="99"/>
        <v>0</v>
      </c>
      <c r="CB97">
        <f t="shared" si="99"/>
        <v>0</v>
      </c>
      <c r="CC97">
        <f t="shared" si="99"/>
        <v>0</v>
      </c>
      <c r="CD97">
        <f t="shared" si="99"/>
        <v>0</v>
      </c>
      <c r="CE97">
        <f t="shared" si="99"/>
        <v>0</v>
      </c>
      <c r="CF97">
        <f t="shared" si="99"/>
        <v>0</v>
      </c>
      <c r="CG97">
        <f t="shared" si="99"/>
        <v>0</v>
      </c>
      <c r="CH97">
        <f t="shared" si="100"/>
        <v>0</v>
      </c>
      <c r="CI97">
        <f t="shared" si="100"/>
        <v>0</v>
      </c>
      <c r="CJ97">
        <f t="shared" si="100"/>
        <v>0</v>
      </c>
      <c r="CK97">
        <f t="shared" si="100"/>
        <v>0</v>
      </c>
      <c r="CL97">
        <f t="shared" si="100"/>
        <v>0</v>
      </c>
      <c r="CM97">
        <f t="shared" si="100"/>
        <v>0</v>
      </c>
      <c r="CN97">
        <f t="shared" si="100"/>
        <v>0</v>
      </c>
      <c r="CO97">
        <f t="shared" si="100"/>
        <v>0</v>
      </c>
      <c r="CP97">
        <f t="shared" si="100"/>
        <v>0</v>
      </c>
      <c r="CQ97">
        <f t="shared" si="100"/>
        <v>0</v>
      </c>
      <c r="CR97">
        <f t="shared" si="101"/>
        <v>0</v>
      </c>
      <c r="CS97">
        <f t="shared" si="101"/>
        <v>0</v>
      </c>
      <c r="CT97">
        <f t="shared" si="101"/>
        <v>0</v>
      </c>
      <c r="CU97">
        <f t="shared" si="101"/>
        <v>0</v>
      </c>
      <c r="CV97">
        <f t="shared" si="101"/>
        <v>0</v>
      </c>
      <c r="CW97">
        <f t="shared" si="101"/>
        <v>0</v>
      </c>
      <c r="CX97">
        <f t="shared" si="101"/>
        <v>0</v>
      </c>
      <c r="CY97">
        <f t="shared" si="101"/>
        <v>0</v>
      </c>
      <c r="CZ97">
        <f t="shared" si="101"/>
        <v>0</v>
      </c>
      <c r="DA97">
        <f t="shared" si="101"/>
        <v>0</v>
      </c>
    </row>
    <row r="98" spans="3:105" ht="12.75">
      <c r="C98">
        <v>89</v>
      </c>
      <c r="D98">
        <f>IF($D$7=$A$21,Daten!E92,IF($D$7=$A$22,Daten!F92,IF($D$7=$A$23,Daten!I92,IF($D$7=$A$24,Daten!K92,IF($D$7=$A$25,Daten!L92,Daten!J92)))))</f>
        <v>0.8222518377167959</v>
      </c>
      <c r="F98">
        <f t="shared" si="92"/>
        <v>1</v>
      </c>
      <c r="G98">
        <f t="shared" si="92"/>
        <v>0</v>
      </c>
      <c r="H98">
        <f t="shared" si="92"/>
        <v>0</v>
      </c>
      <c r="I98">
        <f t="shared" si="92"/>
        <v>0</v>
      </c>
      <c r="J98">
        <f t="shared" si="92"/>
        <v>0</v>
      </c>
      <c r="K98">
        <f t="shared" si="92"/>
        <v>0</v>
      </c>
      <c r="L98">
        <f t="shared" si="92"/>
        <v>0</v>
      </c>
      <c r="M98">
        <f t="shared" si="92"/>
        <v>0</v>
      </c>
      <c r="N98">
        <f t="shared" si="92"/>
        <v>0</v>
      </c>
      <c r="O98">
        <f t="shared" si="92"/>
        <v>0</v>
      </c>
      <c r="P98">
        <f t="shared" si="93"/>
        <v>0</v>
      </c>
      <c r="Q98">
        <f t="shared" si="93"/>
        <v>0</v>
      </c>
      <c r="R98">
        <f t="shared" si="93"/>
        <v>0</v>
      </c>
      <c r="S98">
        <f t="shared" si="93"/>
        <v>0</v>
      </c>
      <c r="T98">
        <f t="shared" si="93"/>
        <v>0</v>
      </c>
      <c r="U98">
        <f t="shared" si="93"/>
        <v>0</v>
      </c>
      <c r="V98">
        <f t="shared" si="93"/>
        <v>0</v>
      </c>
      <c r="W98">
        <f t="shared" si="93"/>
        <v>0</v>
      </c>
      <c r="X98">
        <f t="shared" si="93"/>
        <v>0</v>
      </c>
      <c r="Y98">
        <f t="shared" si="93"/>
        <v>0</v>
      </c>
      <c r="Z98">
        <f t="shared" si="94"/>
        <v>0</v>
      </c>
      <c r="AA98">
        <f t="shared" si="94"/>
        <v>0</v>
      </c>
      <c r="AB98">
        <f t="shared" si="94"/>
        <v>0</v>
      </c>
      <c r="AC98">
        <f t="shared" si="94"/>
        <v>0</v>
      </c>
      <c r="AD98">
        <f t="shared" si="94"/>
        <v>0</v>
      </c>
      <c r="AE98">
        <f t="shared" si="94"/>
        <v>0</v>
      </c>
      <c r="AF98">
        <f t="shared" si="94"/>
        <v>0</v>
      </c>
      <c r="AG98">
        <f t="shared" si="94"/>
        <v>0</v>
      </c>
      <c r="AH98">
        <f t="shared" si="94"/>
        <v>0</v>
      </c>
      <c r="AI98">
        <f t="shared" si="94"/>
        <v>0</v>
      </c>
      <c r="AJ98">
        <f t="shared" si="95"/>
        <v>0</v>
      </c>
      <c r="AK98">
        <f t="shared" si="95"/>
        <v>0</v>
      </c>
      <c r="AL98">
        <f t="shared" si="95"/>
        <v>0</v>
      </c>
      <c r="AM98">
        <f t="shared" si="95"/>
        <v>0</v>
      </c>
      <c r="AN98">
        <f t="shared" si="95"/>
        <v>0</v>
      </c>
      <c r="AO98">
        <f t="shared" si="95"/>
        <v>0</v>
      </c>
      <c r="AP98">
        <f t="shared" si="95"/>
        <v>0</v>
      </c>
      <c r="AQ98">
        <f t="shared" si="95"/>
        <v>0</v>
      </c>
      <c r="AR98">
        <f t="shared" si="95"/>
        <v>0</v>
      </c>
      <c r="AS98">
        <f t="shared" si="95"/>
        <v>0</v>
      </c>
      <c r="AT98">
        <f t="shared" si="96"/>
        <v>0</v>
      </c>
      <c r="AU98">
        <f t="shared" si="96"/>
        <v>0</v>
      </c>
      <c r="AV98">
        <f t="shared" si="96"/>
        <v>0</v>
      </c>
      <c r="AW98">
        <f t="shared" si="96"/>
        <v>0</v>
      </c>
      <c r="AX98">
        <f t="shared" si="96"/>
        <v>0</v>
      </c>
      <c r="AY98">
        <f t="shared" si="96"/>
        <v>0</v>
      </c>
      <c r="AZ98">
        <f t="shared" si="96"/>
        <v>0</v>
      </c>
      <c r="BA98">
        <f t="shared" si="96"/>
        <v>0</v>
      </c>
      <c r="BB98">
        <f t="shared" si="96"/>
        <v>0</v>
      </c>
      <c r="BC98">
        <f t="shared" si="96"/>
        <v>0</v>
      </c>
      <c r="BD98">
        <f t="shared" si="97"/>
        <v>0</v>
      </c>
      <c r="BE98">
        <f t="shared" si="97"/>
        <v>0</v>
      </c>
      <c r="BF98">
        <f t="shared" si="97"/>
        <v>0</v>
      </c>
      <c r="BG98">
        <f t="shared" si="97"/>
        <v>0</v>
      </c>
      <c r="BH98">
        <f t="shared" si="97"/>
        <v>0</v>
      </c>
      <c r="BI98">
        <f t="shared" si="97"/>
        <v>0</v>
      </c>
      <c r="BJ98">
        <f t="shared" si="97"/>
        <v>0</v>
      </c>
      <c r="BK98">
        <f t="shared" si="97"/>
        <v>0</v>
      </c>
      <c r="BL98">
        <f t="shared" si="97"/>
        <v>0</v>
      </c>
      <c r="BM98">
        <f t="shared" si="97"/>
        <v>0</v>
      </c>
      <c r="BN98">
        <f t="shared" si="98"/>
        <v>0</v>
      </c>
      <c r="BO98">
        <f t="shared" si="98"/>
        <v>0</v>
      </c>
      <c r="BP98">
        <f t="shared" si="98"/>
        <v>0</v>
      </c>
      <c r="BQ98">
        <f t="shared" si="98"/>
        <v>0</v>
      </c>
      <c r="BR98">
        <f t="shared" si="98"/>
        <v>0</v>
      </c>
      <c r="BS98">
        <f t="shared" si="98"/>
        <v>0</v>
      </c>
      <c r="BT98">
        <f t="shared" si="98"/>
        <v>0</v>
      </c>
      <c r="BU98">
        <f t="shared" si="98"/>
        <v>0</v>
      </c>
      <c r="BV98">
        <f t="shared" si="98"/>
        <v>0</v>
      </c>
      <c r="BW98">
        <f t="shared" si="98"/>
        <v>0</v>
      </c>
      <c r="BX98">
        <f t="shared" si="99"/>
        <v>0</v>
      </c>
      <c r="BY98">
        <f t="shared" si="99"/>
        <v>0</v>
      </c>
      <c r="BZ98">
        <f t="shared" si="99"/>
        <v>0</v>
      </c>
      <c r="CA98">
        <f t="shared" si="99"/>
        <v>0</v>
      </c>
      <c r="CB98">
        <f t="shared" si="99"/>
        <v>0</v>
      </c>
      <c r="CC98">
        <f t="shared" si="99"/>
        <v>0</v>
      </c>
      <c r="CD98">
        <f t="shared" si="99"/>
        <v>0</v>
      </c>
      <c r="CE98">
        <f t="shared" si="99"/>
        <v>0</v>
      </c>
      <c r="CF98">
        <f t="shared" si="99"/>
        <v>0</v>
      </c>
      <c r="CG98">
        <f t="shared" si="99"/>
        <v>0</v>
      </c>
      <c r="CH98">
        <f t="shared" si="100"/>
        <v>0</v>
      </c>
      <c r="CI98">
        <f t="shared" si="100"/>
        <v>0</v>
      </c>
      <c r="CJ98">
        <f t="shared" si="100"/>
        <v>0</v>
      </c>
      <c r="CK98">
        <f t="shared" si="100"/>
        <v>0</v>
      </c>
      <c r="CL98">
        <f t="shared" si="100"/>
        <v>0</v>
      </c>
      <c r="CM98">
        <f t="shared" si="100"/>
        <v>0</v>
      </c>
      <c r="CN98">
        <f t="shared" si="100"/>
        <v>0</v>
      </c>
      <c r="CO98">
        <f t="shared" si="100"/>
        <v>0</v>
      </c>
      <c r="CP98">
        <f t="shared" si="100"/>
        <v>0</v>
      </c>
      <c r="CQ98">
        <f t="shared" si="100"/>
        <v>0</v>
      </c>
      <c r="CR98">
        <f t="shared" si="101"/>
        <v>0</v>
      </c>
      <c r="CS98">
        <f t="shared" si="101"/>
        <v>0</v>
      </c>
      <c r="CT98">
        <f t="shared" si="101"/>
        <v>0</v>
      </c>
      <c r="CU98">
        <f t="shared" si="101"/>
        <v>0</v>
      </c>
      <c r="CV98">
        <f t="shared" si="101"/>
        <v>0</v>
      </c>
      <c r="CW98">
        <f t="shared" si="101"/>
        <v>0</v>
      </c>
      <c r="CX98">
        <f t="shared" si="101"/>
        <v>0</v>
      </c>
      <c r="CY98">
        <f t="shared" si="101"/>
        <v>0</v>
      </c>
      <c r="CZ98">
        <f t="shared" si="101"/>
        <v>0</v>
      </c>
      <c r="DA98">
        <f t="shared" si="101"/>
        <v>0</v>
      </c>
    </row>
    <row r="99" spans="3:105" ht="12.75">
      <c r="C99">
        <v>90</v>
      </c>
      <c r="D99">
        <f>IF($D$7=$A$21,Daten!E93,IF($D$7=$A$22,Daten!F93,IF($D$7=$A$23,Daten!I93,IF($D$7=$A$24,Daten!K93,IF($D$7=$A$25,Daten!L93,Daten!J93)))))</f>
        <v>0.43920305811665483</v>
      </c>
      <c r="F99">
        <f t="shared" si="92"/>
        <v>1</v>
      </c>
      <c r="G99">
        <f t="shared" si="92"/>
        <v>0</v>
      </c>
      <c r="H99">
        <f t="shared" si="92"/>
        <v>0</v>
      </c>
      <c r="I99">
        <f t="shared" si="92"/>
        <v>0</v>
      </c>
      <c r="J99">
        <f t="shared" si="92"/>
        <v>0</v>
      </c>
      <c r="K99">
        <f t="shared" si="92"/>
        <v>0</v>
      </c>
      <c r="L99">
        <f t="shared" si="92"/>
        <v>0</v>
      </c>
      <c r="M99">
        <f t="shared" si="92"/>
        <v>0</v>
      </c>
      <c r="N99">
        <f t="shared" si="92"/>
        <v>0</v>
      </c>
      <c r="O99">
        <f t="shared" si="92"/>
        <v>0</v>
      </c>
      <c r="P99">
        <f t="shared" si="93"/>
        <v>0</v>
      </c>
      <c r="Q99">
        <f t="shared" si="93"/>
        <v>0</v>
      </c>
      <c r="R99">
        <f t="shared" si="93"/>
        <v>0</v>
      </c>
      <c r="S99">
        <f t="shared" si="93"/>
        <v>0</v>
      </c>
      <c r="T99">
        <f t="shared" si="93"/>
        <v>0</v>
      </c>
      <c r="U99">
        <f t="shared" si="93"/>
        <v>0</v>
      </c>
      <c r="V99">
        <f t="shared" si="93"/>
        <v>0</v>
      </c>
      <c r="W99">
        <f t="shared" si="93"/>
        <v>0</v>
      </c>
      <c r="X99">
        <f t="shared" si="93"/>
        <v>0</v>
      </c>
      <c r="Y99">
        <f t="shared" si="93"/>
        <v>0</v>
      </c>
      <c r="Z99">
        <f t="shared" si="94"/>
        <v>0</v>
      </c>
      <c r="AA99">
        <f t="shared" si="94"/>
        <v>0</v>
      </c>
      <c r="AB99">
        <f t="shared" si="94"/>
        <v>0</v>
      </c>
      <c r="AC99">
        <f t="shared" si="94"/>
        <v>0</v>
      </c>
      <c r="AD99">
        <f t="shared" si="94"/>
        <v>0</v>
      </c>
      <c r="AE99">
        <f t="shared" si="94"/>
        <v>0</v>
      </c>
      <c r="AF99">
        <f t="shared" si="94"/>
        <v>0</v>
      </c>
      <c r="AG99">
        <f t="shared" si="94"/>
        <v>0</v>
      </c>
      <c r="AH99">
        <f t="shared" si="94"/>
        <v>0</v>
      </c>
      <c r="AI99">
        <f t="shared" si="94"/>
        <v>0</v>
      </c>
      <c r="AJ99">
        <f t="shared" si="95"/>
        <v>0</v>
      </c>
      <c r="AK99">
        <f t="shared" si="95"/>
        <v>0</v>
      </c>
      <c r="AL99">
        <f t="shared" si="95"/>
        <v>0</v>
      </c>
      <c r="AM99">
        <f t="shared" si="95"/>
        <v>0</v>
      </c>
      <c r="AN99">
        <f t="shared" si="95"/>
        <v>0</v>
      </c>
      <c r="AO99">
        <f t="shared" si="95"/>
        <v>0</v>
      </c>
      <c r="AP99">
        <f t="shared" si="95"/>
        <v>0</v>
      </c>
      <c r="AQ99">
        <f t="shared" si="95"/>
        <v>0</v>
      </c>
      <c r="AR99">
        <f t="shared" si="95"/>
        <v>0</v>
      </c>
      <c r="AS99">
        <f t="shared" si="95"/>
        <v>0</v>
      </c>
      <c r="AT99">
        <f t="shared" si="96"/>
        <v>0</v>
      </c>
      <c r="AU99">
        <f t="shared" si="96"/>
        <v>0</v>
      </c>
      <c r="AV99">
        <f t="shared" si="96"/>
        <v>0</v>
      </c>
      <c r="AW99">
        <f t="shared" si="96"/>
        <v>0</v>
      </c>
      <c r="AX99">
        <f t="shared" si="96"/>
        <v>0</v>
      </c>
      <c r="AY99">
        <f t="shared" si="96"/>
        <v>0</v>
      </c>
      <c r="AZ99">
        <f t="shared" si="96"/>
        <v>0</v>
      </c>
      <c r="BA99">
        <f t="shared" si="96"/>
        <v>0</v>
      </c>
      <c r="BB99">
        <f t="shared" si="96"/>
        <v>0</v>
      </c>
      <c r="BC99">
        <f t="shared" si="96"/>
        <v>0</v>
      </c>
      <c r="BD99">
        <f t="shared" si="97"/>
        <v>0</v>
      </c>
      <c r="BE99">
        <f t="shared" si="97"/>
        <v>0</v>
      </c>
      <c r="BF99">
        <f t="shared" si="97"/>
        <v>0</v>
      </c>
      <c r="BG99">
        <f t="shared" si="97"/>
        <v>0</v>
      </c>
      <c r="BH99">
        <f t="shared" si="97"/>
        <v>0</v>
      </c>
      <c r="BI99">
        <f t="shared" si="97"/>
        <v>0</v>
      </c>
      <c r="BJ99">
        <f t="shared" si="97"/>
        <v>0</v>
      </c>
      <c r="BK99">
        <f t="shared" si="97"/>
        <v>0</v>
      </c>
      <c r="BL99">
        <f t="shared" si="97"/>
        <v>0</v>
      </c>
      <c r="BM99">
        <f t="shared" si="97"/>
        <v>0</v>
      </c>
      <c r="BN99">
        <f t="shared" si="98"/>
        <v>0</v>
      </c>
      <c r="BO99">
        <f t="shared" si="98"/>
        <v>0</v>
      </c>
      <c r="BP99">
        <f t="shared" si="98"/>
        <v>0</v>
      </c>
      <c r="BQ99">
        <f t="shared" si="98"/>
        <v>0</v>
      </c>
      <c r="BR99">
        <f t="shared" si="98"/>
        <v>0</v>
      </c>
      <c r="BS99">
        <f t="shared" si="98"/>
        <v>0</v>
      </c>
      <c r="BT99">
        <f t="shared" si="98"/>
        <v>0</v>
      </c>
      <c r="BU99">
        <f t="shared" si="98"/>
        <v>0</v>
      </c>
      <c r="BV99">
        <f t="shared" si="98"/>
        <v>0</v>
      </c>
      <c r="BW99">
        <f t="shared" si="98"/>
        <v>0</v>
      </c>
      <c r="BX99">
        <f t="shared" si="99"/>
        <v>0</v>
      </c>
      <c r="BY99">
        <f t="shared" si="99"/>
        <v>0</v>
      </c>
      <c r="BZ99">
        <f t="shared" si="99"/>
        <v>0</v>
      </c>
      <c r="CA99">
        <f t="shared" si="99"/>
        <v>0</v>
      </c>
      <c r="CB99">
        <f t="shared" si="99"/>
        <v>0</v>
      </c>
      <c r="CC99">
        <f t="shared" si="99"/>
        <v>0</v>
      </c>
      <c r="CD99">
        <f t="shared" si="99"/>
        <v>0</v>
      </c>
      <c r="CE99">
        <f t="shared" si="99"/>
        <v>0</v>
      </c>
      <c r="CF99">
        <f t="shared" si="99"/>
        <v>0</v>
      </c>
      <c r="CG99">
        <f t="shared" si="99"/>
        <v>0</v>
      </c>
      <c r="CH99">
        <f t="shared" si="100"/>
        <v>0</v>
      </c>
      <c r="CI99">
        <f t="shared" si="100"/>
        <v>0</v>
      </c>
      <c r="CJ99">
        <f t="shared" si="100"/>
        <v>0</v>
      </c>
      <c r="CK99">
        <f t="shared" si="100"/>
        <v>0</v>
      </c>
      <c r="CL99">
        <f t="shared" si="100"/>
        <v>0</v>
      </c>
      <c r="CM99">
        <f t="shared" si="100"/>
        <v>0</v>
      </c>
      <c r="CN99">
        <f t="shared" si="100"/>
        <v>0</v>
      </c>
      <c r="CO99">
        <f t="shared" si="100"/>
        <v>0</v>
      </c>
      <c r="CP99">
        <f t="shared" si="100"/>
        <v>0</v>
      </c>
      <c r="CQ99">
        <f t="shared" si="100"/>
        <v>0</v>
      </c>
      <c r="CR99">
        <f t="shared" si="101"/>
        <v>0</v>
      </c>
      <c r="CS99">
        <f t="shared" si="101"/>
        <v>0</v>
      </c>
      <c r="CT99">
        <f t="shared" si="101"/>
        <v>0</v>
      </c>
      <c r="CU99">
        <f t="shared" si="101"/>
        <v>0</v>
      </c>
      <c r="CV99">
        <f t="shared" si="101"/>
        <v>0</v>
      </c>
      <c r="CW99">
        <f t="shared" si="101"/>
        <v>0</v>
      </c>
      <c r="CX99">
        <f t="shared" si="101"/>
        <v>0</v>
      </c>
      <c r="CY99">
        <f t="shared" si="101"/>
        <v>0</v>
      </c>
      <c r="CZ99">
        <f t="shared" si="101"/>
        <v>0</v>
      </c>
      <c r="DA99">
        <f t="shared" si="101"/>
        <v>0</v>
      </c>
    </row>
    <row r="100" spans="3:105" ht="12.75">
      <c r="C100">
        <v>91</v>
      </c>
      <c r="D100">
        <f>IF($D$7=$A$21,Daten!E94,IF($D$7=$A$22,Daten!F94,IF($D$7=$A$23,Daten!I94,IF($D$7=$A$24,Daten!K94,IF($D$7=$A$25,Daten!L94,Daten!J94)))))</f>
        <v>0.31432750449053903</v>
      </c>
      <c r="F100">
        <f t="shared" si="92"/>
        <v>1</v>
      </c>
      <c r="G100">
        <f t="shared" si="92"/>
        <v>0</v>
      </c>
      <c r="H100">
        <f t="shared" si="92"/>
        <v>0</v>
      </c>
      <c r="I100">
        <f t="shared" si="92"/>
        <v>0</v>
      </c>
      <c r="J100">
        <f t="shared" si="92"/>
        <v>0</v>
      </c>
      <c r="K100">
        <f t="shared" si="92"/>
        <v>0</v>
      </c>
      <c r="L100">
        <f t="shared" si="92"/>
        <v>0</v>
      </c>
      <c r="M100">
        <f t="shared" si="92"/>
        <v>0</v>
      </c>
      <c r="N100">
        <f t="shared" si="92"/>
        <v>0</v>
      </c>
      <c r="O100">
        <f t="shared" si="92"/>
        <v>0</v>
      </c>
      <c r="P100">
        <f t="shared" si="93"/>
        <v>0</v>
      </c>
      <c r="Q100">
        <f t="shared" si="93"/>
        <v>0</v>
      </c>
      <c r="R100">
        <f t="shared" si="93"/>
        <v>0</v>
      </c>
      <c r="S100">
        <f t="shared" si="93"/>
        <v>0</v>
      </c>
      <c r="T100">
        <f t="shared" si="93"/>
        <v>0</v>
      </c>
      <c r="U100">
        <f t="shared" si="93"/>
        <v>0</v>
      </c>
      <c r="V100">
        <f t="shared" si="93"/>
        <v>0</v>
      </c>
      <c r="W100">
        <f t="shared" si="93"/>
        <v>0</v>
      </c>
      <c r="X100">
        <f t="shared" si="93"/>
        <v>0</v>
      </c>
      <c r="Y100">
        <f t="shared" si="93"/>
        <v>0</v>
      </c>
      <c r="Z100">
        <f t="shared" si="94"/>
        <v>0</v>
      </c>
      <c r="AA100">
        <f t="shared" si="94"/>
        <v>0</v>
      </c>
      <c r="AB100">
        <f t="shared" si="94"/>
        <v>0</v>
      </c>
      <c r="AC100">
        <f t="shared" si="94"/>
        <v>0</v>
      </c>
      <c r="AD100">
        <f t="shared" si="94"/>
        <v>0</v>
      </c>
      <c r="AE100">
        <f t="shared" si="94"/>
        <v>0</v>
      </c>
      <c r="AF100">
        <f t="shared" si="94"/>
        <v>0</v>
      </c>
      <c r="AG100">
        <f t="shared" si="94"/>
        <v>0</v>
      </c>
      <c r="AH100">
        <f t="shared" si="94"/>
        <v>0</v>
      </c>
      <c r="AI100">
        <f t="shared" si="94"/>
        <v>0</v>
      </c>
      <c r="AJ100">
        <f t="shared" si="95"/>
        <v>0</v>
      </c>
      <c r="AK100">
        <f t="shared" si="95"/>
        <v>0</v>
      </c>
      <c r="AL100">
        <f t="shared" si="95"/>
        <v>0</v>
      </c>
      <c r="AM100">
        <f t="shared" si="95"/>
        <v>0</v>
      </c>
      <c r="AN100">
        <f t="shared" si="95"/>
        <v>0</v>
      </c>
      <c r="AO100">
        <f t="shared" si="95"/>
        <v>0</v>
      </c>
      <c r="AP100">
        <f t="shared" si="95"/>
        <v>0</v>
      </c>
      <c r="AQ100">
        <f t="shared" si="95"/>
        <v>0</v>
      </c>
      <c r="AR100">
        <f t="shared" si="95"/>
        <v>0</v>
      </c>
      <c r="AS100">
        <f t="shared" si="95"/>
        <v>0</v>
      </c>
      <c r="AT100">
        <f t="shared" si="96"/>
        <v>0</v>
      </c>
      <c r="AU100">
        <f t="shared" si="96"/>
        <v>0</v>
      </c>
      <c r="AV100">
        <f t="shared" si="96"/>
        <v>0</v>
      </c>
      <c r="AW100">
        <f t="shared" si="96"/>
        <v>0</v>
      </c>
      <c r="AX100">
        <f t="shared" si="96"/>
        <v>0</v>
      </c>
      <c r="AY100">
        <f t="shared" si="96"/>
        <v>0</v>
      </c>
      <c r="AZ100">
        <f t="shared" si="96"/>
        <v>0</v>
      </c>
      <c r="BA100">
        <f t="shared" si="96"/>
        <v>0</v>
      </c>
      <c r="BB100">
        <f t="shared" si="96"/>
        <v>0</v>
      </c>
      <c r="BC100">
        <f t="shared" si="96"/>
        <v>0</v>
      </c>
      <c r="BD100">
        <f t="shared" si="97"/>
        <v>0</v>
      </c>
      <c r="BE100">
        <f t="shared" si="97"/>
        <v>0</v>
      </c>
      <c r="BF100">
        <f t="shared" si="97"/>
        <v>0</v>
      </c>
      <c r="BG100">
        <f t="shared" si="97"/>
        <v>0</v>
      </c>
      <c r="BH100">
        <f t="shared" si="97"/>
        <v>0</v>
      </c>
      <c r="BI100">
        <f t="shared" si="97"/>
        <v>0</v>
      </c>
      <c r="BJ100">
        <f t="shared" si="97"/>
        <v>0</v>
      </c>
      <c r="BK100">
        <f t="shared" si="97"/>
        <v>0</v>
      </c>
      <c r="BL100">
        <f t="shared" si="97"/>
        <v>0</v>
      </c>
      <c r="BM100">
        <f t="shared" si="97"/>
        <v>0</v>
      </c>
      <c r="BN100">
        <f t="shared" si="98"/>
        <v>0</v>
      </c>
      <c r="BO100">
        <f t="shared" si="98"/>
        <v>0</v>
      </c>
      <c r="BP100">
        <f t="shared" si="98"/>
        <v>0</v>
      </c>
      <c r="BQ100">
        <f t="shared" si="98"/>
        <v>0</v>
      </c>
      <c r="BR100">
        <f t="shared" si="98"/>
        <v>0</v>
      </c>
      <c r="BS100">
        <f t="shared" si="98"/>
        <v>0</v>
      </c>
      <c r="BT100">
        <f t="shared" si="98"/>
        <v>0</v>
      </c>
      <c r="BU100">
        <f t="shared" si="98"/>
        <v>0</v>
      </c>
      <c r="BV100">
        <f t="shared" si="98"/>
        <v>0</v>
      </c>
      <c r="BW100">
        <f t="shared" si="98"/>
        <v>0</v>
      </c>
      <c r="BX100">
        <f t="shared" si="99"/>
        <v>0</v>
      </c>
      <c r="BY100">
        <f t="shared" si="99"/>
        <v>0</v>
      </c>
      <c r="BZ100">
        <f t="shared" si="99"/>
        <v>0</v>
      </c>
      <c r="CA100">
        <f t="shared" si="99"/>
        <v>0</v>
      </c>
      <c r="CB100">
        <f t="shared" si="99"/>
        <v>0</v>
      </c>
      <c r="CC100">
        <f t="shared" si="99"/>
        <v>0</v>
      </c>
      <c r="CD100">
        <f t="shared" si="99"/>
        <v>0</v>
      </c>
      <c r="CE100">
        <f t="shared" si="99"/>
        <v>0</v>
      </c>
      <c r="CF100">
        <f t="shared" si="99"/>
        <v>0</v>
      </c>
      <c r="CG100">
        <f t="shared" si="99"/>
        <v>0</v>
      </c>
      <c r="CH100">
        <f t="shared" si="100"/>
        <v>0</v>
      </c>
      <c r="CI100">
        <f t="shared" si="100"/>
        <v>0</v>
      </c>
      <c r="CJ100">
        <f t="shared" si="100"/>
        <v>0</v>
      </c>
      <c r="CK100">
        <f t="shared" si="100"/>
        <v>0</v>
      </c>
      <c r="CL100">
        <f t="shared" si="100"/>
        <v>0</v>
      </c>
      <c r="CM100">
        <f t="shared" si="100"/>
        <v>0</v>
      </c>
      <c r="CN100">
        <f t="shared" si="100"/>
        <v>0</v>
      </c>
      <c r="CO100">
        <f t="shared" si="100"/>
        <v>0</v>
      </c>
      <c r="CP100">
        <f t="shared" si="100"/>
        <v>0</v>
      </c>
      <c r="CQ100">
        <f t="shared" si="100"/>
        <v>0</v>
      </c>
      <c r="CR100">
        <f t="shared" si="101"/>
        <v>0</v>
      </c>
      <c r="CS100">
        <f t="shared" si="101"/>
        <v>0</v>
      </c>
      <c r="CT100">
        <f t="shared" si="101"/>
        <v>0</v>
      </c>
      <c r="CU100">
        <f t="shared" si="101"/>
        <v>0</v>
      </c>
      <c r="CV100">
        <f t="shared" si="101"/>
        <v>0</v>
      </c>
      <c r="CW100">
        <f t="shared" si="101"/>
        <v>0</v>
      </c>
      <c r="CX100">
        <f t="shared" si="101"/>
        <v>0</v>
      </c>
      <c r="CY100">
        <f t="shared" si="101"/>
        <v>0</v>
      </c>
      <c r="CZ100">
        <f t="shared" si="101"/>
        <v>0</v>
      </c>
      <c r="DA100">
        <f t="shared" si="101"/>
        <v>0</v>
      </c>
    </row>
    <row r="101" spans="3:105" ht="12.75">
      <c r="C101">
        <v>92</v>
      </c>
      <c r="D101">
        <f>IF($D$7=$A$21,Daten!E95,IF($D$7=$A$22,Daten!F95,IF($D$7=$A$23,Daten!I95,IF($D$7=$A$24,Daten!K95,IF($D$7=$A$25,Daten!L95,Daten!J95)))))</f>
        <v>1.0069666687737715</v>
      </c>
      <c r="F101">
        <f t="shared" si="92"/>
        <v>1</v>
      </c>
      <c r="G101">
        <f t="shared" si="92"/>
        <v>0</v>
      </c>
      <c r="H101">
        <f t="shared" si="92"/>
        <v>0</v>
      </c>
      <c r="I101">
        <f t="shared" si="92"/>
        <v>0</v>
      </c>
      <c r="J101">
        <f t="shared" si="92"/>
        <v>0</v>
      </c>
      <c r="K101">
        <f t="shared" si="92"/>
        <v>0</v>
      </c>
      <c r="L101">
        <f t="shared" si="92"/>
        <v>0</v>
      </c>
      <c r="M101">
        <f t="shared" si="92"/>
        <v>0</v>
      </c>
      <c r="N101">
        <f t="shared" si="92"/>
        <v>0</v>
      </c>
      <c r="O101">
        <f t="shared" si="92"/>
        <v>0</v>
      </c>
      <c r="P101">
        <f t="shared" si="93"/>
        <v>0</v>
      </c>
      <c r="Q101">
        <f t="shared" si="93"/>
        <v>0</v>
      </c>
      <c r="R101">
        <f t="shared" si="93"/>
        <v>0</v>
      </c>
      <c r="S101">
        <f t="shared" si="93"/>
        <v>0</v>
      </c>
      <c r="T101">
        <f t="shared" si="93"/>
        <v>0</v>
      </c>
      <c r="U101">
        <f t="shared" si="93"/>
        <v>0</v>
      </c>
      <c r="V101">
        <f t="shared" si="93"/>
        <v>0</v>
      </c>
      <c r="W101">
        <f t="shared" si="93"/>
        <v>0</v>
      </c>
      <c r="X101">
        <f t="shared" si="93"/>
        <v>0</v>
      </c>
      <c r="Y101">
        <f t="shared" si="93"/>
        <v>0</v>
      </c>
      <c r="Z101">
        <f t="shared" si="94"/>
        <v>0</v>
      </c>
      <c r="AA101">
        <f t="shared" si="94"/>
        <v>0</v>
      </c>
      <c r="AB101">
        <f t="shared" si="94"/>
        <v>0</v>
      </c>
      <c r="AC101">
        <f t="shared" si="94"/>
        <v>0</v>
      </c>
      <c r="AD101">
        <f t="shared" si="94"/>
        <v>0</v>
      </c>
      <c r="AE101">
        <f t="shared" si="94"/>
        <v>0</v>
      </c>
      <c r="AF101">
        <f t="shared" si="94"/>
        <v>0</v>
      </c>
      <c r="AG101">
        <f t="shared" si="94"/>
        <v>0</v>
      </c>
      <c r="AH101">
        <f t="shared" si="94"/>
        <v>0</v>
      </c>
      <c r="AI101">
        <f t="shared" si="94"/>
        <v>0</v>
      </c>
      <c r="AJ101">
        <f t="shared" si="95"/>
        <v>0</v>
      </c>
      <c r="AK101">
        <f t="shared" si="95"/>
        <v>0</v>
      </c>
      <c r="AL101">
        <f t="shared" si="95"/>
        <v>0</v>
      </c>
      <c r="AM101">
        <f t="shared" si="95"/>
        <v>0</v>
      </c>
      <c r="AN101">
        <f t="shared" si="95"/>
        <v>0</v>
      </c>
      <c r="AO101">
        <f t="shared" si="95"/>
        <v>0</v>
      </c>
      <c r="AP101">
        <f t="shared" si="95"/>
        <v>0</v>
      </c>
      <c r="AQ101">
        <f t="shared" si="95"/>
        <v>0</v>
      </c>
      <c r="AR101">
        <f t="shared" si="95"/>
        <v>0</v>
      </c>
      <c r="AS101">
        <f t="shared" si="95"/>
        <v>0</v>
      </c>
      <c r="AT101">
        <f t="shared" si="96"/>
        <v>0</v>
      </c>
      <c r="AU101">
        <f t="shared" si="96"/>
        <v>0</v>
      </c>
      <c r="AV101">
        <f t="shared" si="96"/>
        <v>0</v>
      </c>
      <c r="AW101">
        <f t="shared" si="96"/>
        <v>0</v>
      </c>
      <c r="AX101">
        <f t="shared" si="96"/>
        <v>0</v>
      </c>
      <c r="AY101">
        <f t="shared" si="96"/>
        <v>0</v>
      </c>
      <c r="AZ101">
        <f t="shared" si="96"/>
        <v>0</v>
      </c>
      <c r="BA101">
        <f t="shared" si="96"/>
        <v>0</v>
      </c>
      <c r="BB101">
        <f t="shared" si="96"/>
        <v>0</v>
      </c>
      <c r="BC101">
        <f t="shared" si="96"/>
        <v>0</v>
      </c>
      <c r="BD101">
        <f t="shared" si="97"/>
        <v>0</v>
      </c>
      <c r="BE101">
        <f t="shared" si="97"/>
        <v>0</v>
      </c>
      <c r="BF101">
        <f t="shared" si="97"/>
        <v>0</v>
      </c>
      <c r="BG101">
        <f t="shared" si="97"/>
        <v>0</v>
      </c>
      <c r="BH101">
        <f t="shared" si="97"/>
        <v>0</v>
      </c>
      <c r="BI101">
        <f t="shared" si="97"/>
        <v>0</v>
      </c>
      <c r="BJ101">
        <f t="shared" si="97"/>
        <v>0</v>
      </c>
      <c r="BK101">
        <f t="shared" si="97"/>
        <v>0</v>
      </c>
      <c r="BL101">
        <f t="shared" si="97"/>
        <v>0</v>
      </c>
      <c r="BM101">
        <f t="shared" si="97"/>
        <v>0</v>
      </c>
      <c r="BN101">
        <f t="shared" si="98"/>
        <v>0</v>
      </c>
      <c r="BO101">
        <f t="shared" si="98"/>
        <v>0</v>
      </c>
      <c r="BP101">
        <f t="shared" si="98"/>
        <v>0</v>
      </c>
      <c r="BQ101">
        <f t="shared" si="98"/>
        <v>0</v>
      </c>
      <c r="BR101">
        <f t="shared" si="98"/>
        <v>0</v>
      </c>
      <c r="BS101">
        <f t="shared" si="98"/>
        <v>0</v>
      </c>
      <c r="BT101">
        <f t="shared" si="98"/>
        <v>0</v>
      </c>
      <c r="BU101">
        <f t="shared" si="98"/>
        <v>0</v>
      </c>
      <c r="BV101">
        <f t="shared" si="98"/>
        <v>0</v>
      </c>
      <c r="BW101">
        <f t="shared" si="98"/>
        <v>0</v>
      </c>
      <c r="BX101">
        <f t="shared" si="99"/>
        <v>0</v>
      </c>
      <c r="BY101">
        <f t="shared" si="99"/>
        <v>0</v>
      </c>
      <c r="BZ101">
        <f t="shared" si="99"/>
        <v>0</v>
      </c>
      <c r="CA101">
        <f t="shared" si="99"/>
        <v>0</v>
      </c>
      <c r="CB101">
        <f t="shared" si="99"/>
        <v>0</v>
      </c>
      <c r="CC101">
        <f t="shared" si="99"/>
        <v>0</v>
      </c>
      <c r="CD101">
        <f t="shared" si="99"/>
        <v>0</v>
      </c>
      <c r="CE101">
        <f t="shared" si="99"/>
        <v>0</v>
      </c>
      <c r="CF101">
        <f t="shared" si="99"/>
        <v>0</v>
      </c>
      <c r="CG101">
        <f t="shared" si="99"/>
        <v>0</v>
      </c>
      <c r="CH101">
        <f t="shared" si="100"/>
        <v>0</v>
      </c>
      <c r="CI101">
        <f t="shared" si="100"/>
        <v>0</v>
      </c>
      <c r="CJ101">
        <f t="shared" si="100"/>
        <v>0</v>
      </c>
      <c r="CK101">
        <f t="shared" si="100"/>
        <v>0</v>
      </c>
      <c r="CL101">
        <f t="shared" si="100"/>
        <v>0</v>
      </c>
      <c r="CM101">
        <f t="shared" si="100"/>
        <v>0</v>
      </c>
      <c r="CN101">
        <f t="shared" si="100"/>
        <v>0</v>
      </c>
      <c r="CO101">
        <f t="shared" si="100"/>
        <v>0</v>
      </c>
      <c r="CP101">
        <f t="shared" si="100"/>
        <v>0</v>
      </c>
      <c r="CQ101">
        <f t="shared" si="100"/>
        <v>0</v>
      </c>
      <c r="CR101">
        <f t="shared" si="101"/>
        <v>0</v>
      </c>
      <c r="CS101">
        <f t="shared" si="101"/>
        <v>0</v>
      </c>
      <c r="CT101">
        <f t="shared" si="101"/>
        <v>0</v>
      </c>
      <c r="CU101">
        <f t="shared" si="101"/>
        <v>0</v>
      </c>
      <c r="CV101">
        <f t="shared" si="101"/>
        <v>0</v>
      </c>
      <c r="CW101">
        <f t="shared" si="101"/>
        <v>0</v>
      </c>
      <c r="CX101">
        <f t="shared" si="101"/>
        <v>0</v>
      </c>
      <c r="CY101">
        <f t="shared" si="101"/>
        <v>0</v>
      </c>
      <c r="CZ101">
        <f t="shared" si="101"/>
        <v>0</v>
      </c>
      <c r="DA101">
        <f t="shared" si="101"/>
        <v>0</v>
      </c>
    </row>
    <row r="102" spans="3:105" ht="12.75">
      <c r="C102">
        <v>93</v>
      </c>
      <c r="D102">
        <f>IF($D$7=$A$21,Daten!E96,IF($D$7=$A$22,Daten!F96,IF($D$7=$A$23,Daten!I96,IF($D$7=$A$24,Daten!K96,IF($D$7=$A$25,Daten!L96,Daten!J96)))))</f>
        <v>0.26802015457724804</v>
      </c>
      <c r="F102">
        <f t="shared" si="92"/>
        <v>1</v>
      </c>
      <c r="G102">
        <f t="shared" si="92"/>
        <v>0</v>
      </c>
      <c r="H102">
        <f t="shared" si="92"/>
        <v>0</v>
      </c>
      <c r="I102">
        <f t="shared" si="92"/>
        <v>0</v>
      </c>
      <c r="J102">
        <f t="shared" si="92"/>
        <v>0</v>
      </c>
      <c r="K102">
        <f t="shared" si="92"/>
        <v>0</v>
      </c>
      <c r="L102">
        <f t="shared" si="92"/>
        <v>0</v>
      </c>
      <c r="M102">
        <f t="shared" si="92"/>
        <v>0</v>
      </c>
      <c r="N102">
        <f t="shared" si="92"/>
        <v>0</v>
      </c>
      <c r="O102">
        <f t="shared" si="92"/>
        <v>0</v>
      </c>
      <c r="P102">
        <f t="shared" si="93"/>
        <v>0</v>
      </c>
      <c r="Q102">
        <f t="shared" si="93"/>
        <v>0</v>
      </c>
      <c r="R102">
        <f t="shared" si="93"/>
        <v>0</v>
      </c>
      <c r="S102">
        <f t="shared" si="93"/>
        <v>0</v>
      </c>
      <c r="T102">
        <f t="shared" si="93"/>
        <v>0</v>
      </c>
      <c r="U102">
        <f t="shared" si="93"/>
        <v>0</v>
      </c>
      <c r="V102">
        <f t="shared" si="93"/>
        <v>0</v>
      </c>
      <c r="W102">
        <f t="shared" si="93"/>
        <v>0</v>
      </c>
      <c r="X102">
        <f t="shared" si="93"/>
        <v>0</v>
      </c>
      <c r="Y102">
        <f t="shared" si="93"/>
        <v>0</v>
      </c>
      <c r="Z102">
        <f t="shared" si="94"/>
        <v>0</v>
      </c>
      <c r="AA102">
        <f t="shared" si="94"/>
        <v>0</v>
      </c>
      <c r="AB102">
        <f t="shared" si="94"/>
        <v>0</v>
      </c>
      <c r="AC102">
        <f t="shared" si="94"/>
        <v>0</v>
      </c>
      <c r="AD102">
        <f t="shared" si="94"/>
        <v>0</v>
      </c>
      <c r="AE102">
        <f t="shared" si="94"/>
        <v>0</v>
      </c>
      <c r="AF102">
        <f t="shared" si="94"/>
        <v>0</v>
      </c>
      <c r="AG102">
        <f t="shared" si="94"/>
        <v>0</v>
      </c>
      <c r="AH102">
        <f t="shared" si="94"/>
        <v>0</v>
      </c>
      <c r="AI102">
        <f t="shared" si="94"/>
        <v>0</v>
      </c>
      <c r="AJ102">
        <f t="shared" si="95"/>
        <v>0</v>
      </c>
      <c r="AK102">
        <f t="shared" si="95"/>
        <v>0</v>
      </c>
      <c r="AL102">
        <f t="shared" si="95"/>
        <v>0</v>
      </c>
      <c r="AM102">
        <f t="shared" si="95"/>
        <v>0</v>
      </c>
      <c r="AN102">
        <f t="shared" si="95"/>
        <v>0</v>
      </c>
      <c r="AO102">
        <f t="shared" si="95"/>
        <v>0</v>
      </c>
      <c r="AP102">
        <f t="shared" si="95"/>
        <v>0</v>
      </c>
      <c r="AQ102">
        <f t="shared" si="95"/>
        <v>0</v>
      </c>
      <c r="AR102">
        <f t="shared" si="95"/>
        <v>0</v>
      </c>
      <c r="AS102">
        <f t="shared" si="95"/>
        <v>0</v>
      </c>
      <c r="AT102">
        <f t="shared" si="96"/>
        <v>0</v>
      </c>
      <c r="AU102">
        <f t="shared" si="96"/>
        <v>0</v>
      </c>
      <c r="AV102">
        <f t="shared" si="96"/>
        <v>0</v>
      </c>
      <c r="AW102">
        <f t="shared" si="96"/>
        <v>0</v>
      </c>
      <c r="AX102">
        <f t="shared" si="96"/>
        <v>0</v>
      </c>
      <c r="AY102">
        <f t="shared" si="96"/>
        <v>0</v>
      </c>
      <c r="AZ102">
        <f t="shared" si="96"/>
        <v>0</v>
      </c>
      <c r="BA102">
        <f t="shared" si="96"/>
        <v>0</v>
      </c>
      <c r="BB102">
        <f t="shared" si="96"/>
        <v>0</v>
      </c>
      <c r="BC102">
        <f t="shared" si="96"/>
        <v>0</v>
      </c>
      <c r="BD102">
        <f t="shared" si="97"/>
        <v>0</v>
      </c>
      <c r="BE102">
        <f t="shared" si="97"/>
        <v>0</v>
      </c>
      <c r="BF102">
        <f t="shared" si="97"/>
        <v>0</v>
      </c>
      <c r="BG102">
        <f t="shared" si="97"/>
        <v>0</v>
      </c>
      <c r="BH102">
        <f t="shared" si="97"/>
        <v>0</v>
      </c>
      <c r="BI102">
        <f t="shared" si="97"/>
        <v>0</v>
      </c>
      <c r="BJ102">
        <f t="shared" si="97"/>
        <v>0</v>
      </c>
      <c r="BK102">
        <f t="shared" si="97"/>
        <v>0</v>
      </c>
      <c r="BL102">
        <f t="shared" si="97"/>
        <v>0</v>
      </c>
      <c r="BM102">
        <f t="shared" si="97"/>
        <v>0</v>
      </c>
      <c r="BN102">
        <f t="shared" si="98"/>
        <v>0</v>
      </c>
      <c r="BO102">
        <f t="shared" si="98"/>
        <v>0</v>
      </c>
      <c r="BP102">
        <f t="shared" si="98"/>
        <v>0</v>
      </c>
      <c r="BQ102">
        <f t="shared" si="98"/>
        <v>0</v>
      </c>
      <c r="BR102">
        <f t="shared" si="98"/>
        <v>0</v>
      </c>
      <c r="BS102">
        <f t="shared" si="98"/>
        <v>0</v>
      </c>
      <c r="BT102">
        <f t="shared" si="98"/>
        <v>0</v>
      </c>
      <c r="BU102">
        <f t="shared" si="98"/>
        <v>0</v>
      </c>
      <c r="BV102">
        <f t="shared" si="98"/>
        <v>0</v>
      </c>
      <c r="BW102">
        <f t="shared" si="98"/>
        <v>0</v>
      </c>
      <c r="BX102">
        <f t="shared" si="99"/>
        <v>0</v>
      </c>
      <c r="BY102">
        <f t="shared" si="99"/>
        <v>0</v>
      </c>
      <c r="BZ102">
        <f t="shared" si="99"/>
        <v>0</v>
      </c>
      <c r="CA102">
        <f t="shared" si="99"/>
        <v>0</v>
      </c>
      <c r="CB102">
        <f t="shared" si="99"/>
        <v>0</v>
      </c>
      <c r="CC102">
        <f t="shared" si="99"/>
        <v>0</v>
      </c>
      <c r="CD102">
        <f t="shared" si="99"/>
        <v>0</v>
      </c>
      <c r="CE102">
        <f t="shared" si="99"/>
        <v>0</v>
      </c>
      <c r="CF102">
        <f t="shared" si="99"/>
        <v>0</v>
      </c>
      <c r="CG102">
        <f t="shared" si="99"/>
        <v>0</v>
      </c>
      <c r="CH102">
        <f t="shared" si="100"/>
        <v>0</v>
      </c>
      <c r="CI102">
        <f t="shared" si="100"/>
        <v>0</v>
      </c>
      <c r="CJ102">
        <f t="shared" si="100"/>
        <v>0</v>
      </c>
      <c r="CK102">
        <f t="shared" si="100"/>
        <v>0</v>
      </c>
      <c r="CL102">
        <f t="shared" si="100"/>
        <v>0</v>
      </c>
      <c r="CM102">
        <f t="shared" si="100"/>
        <v>0</v>
      </c>
      <c r="CN102">
        <f t="shared" si="100"/>
        <v>0</v>
      </c>
      <c r="CO102">
        <f t="shared" si="100"/>
        <v>0</v>
      </c>
      <c r="CP102">
        <f t="shared" si="100"/>
        <v>0</v>
      </c>
      <c r="CQ102">
        <f t="shared" si="100"/>
        <v>0</v>
      </c>
      <c r="CR102">
        <f t="shared" si="101"/>
        <v>0</v>
      </c>
      <c r="CS102">
        <f t="shared" si="101"/>
        <v>0</v>
      </c>
      <c r="CT102">
        <f t="shared" si="101"/>
        <v>0</v>
      </c>
      <c r="CU102">
        <f t="shared" si="101"/>
        <v>0</v>
      </c>
      <c r="CV102">
        <f t="shared" si="101"/>
        <v>0</v>
      </c>
      <c r="CW102">
        <f t="shared" si="101"/>
        <v>0</v>
      </c>
      <c r="CX102">
        <f t="shared" si="101"/>
        <v>0</v>
      </c>
      <c r="CY102">
        <f t="shared" si="101"/>
        <v>0</v>
      </c>
      <c r="CZ102">
        <f t="shared" si="101"/>
        <v>0</v>
      </c>
      <c r="DA102">
        <f t="shared" si="101"/>
        <v>0</v>
      </c>
    </row>
    <row r="103" spans="3:105" ht="12.75">
      <c r="C103">
        <v>94</v>
      </c>
      <c r="D103">
        <f>IF($D$7=$A$21,Daten!E97,IF($D$7=$A$22,Daten!F97,IF($D$7=$A$23,Daten!I97,IF($D$7=$A$24,Daten!K97,IF($D$7=$A$25,Daten!L97,Daten!J97)))))</f>
        <v>0.6830640606389768</v>
      </c>
      <c r="F103">
        <f t="shared" si="92"/>
        <v>1</v>
      </c>
      <c r="G103">
        <f t="shared" si="92"/>
        <v>0</v>
      </c>
      <c r="H103">
        <f t="shared" si="92"/>
        <v>0</v>
      </c>
      <c r="I103">
        <f t="shared" si="92"/>
        <v>0</v>
      </c>
      <c r="J103">
        <f t="shared" si="92"/>
        <v>0</v>
      </c>
      <c r="K103">
        <f t="shared" si="92"/>
        <v>0</v>
      </c>
      <c r="L103">
        <f t="shared" si="92"/>
        <v>0</v>
      </c>
      <c r="M103">
        <f t="shared" si="92"/>
        <v>0</v>
      </c>
      <c r="N103">
        <f t="shared" si="92"/>
        <v>0</v>
      </c>
      <c r="O103">
        <f t="shared" si="92"/>
        <v>0</v>
      </c>
      <c r="P103">
        <f t="shared" si="93"/>
        <v>0</v>
      </c>
      <c r="Q103">
        <f t="shared" si="93"/>
        <v>0</v>
      </c>
      <c r="R103">
        <f t="shared" si="93"/>
        <v>0</v>
      </c>
      <c r="S103">
        <f t="shared" si="93"/>
        <v>0</v>
      </c>
      <c r="T103">
        <f t="shared" si="93"/>
        <v>0</v>
      </c>
      <c r="U103">
        <f t="shared" si="93"/>
        <v>0</v>
      </c>
      <c r="V103">
        <f t="shared" si="93"/>
        <v>0</v>
      </c>
      <c r="W103">
        <f t="shared" si="93"/>
        <v>0</v>
      </c>
      <c r="X103">
        <f t="shared" si="93"/>
        <v>0</v>
      </c>
      <c r="Y103">
        <f t="shared" si="93"/>
        <v>0</v>
      </c>
      <c r="Z103">
        <f t="shared" si="94"/>
        <v>0</v>
      </c>
      <c r="AA103">
        <f t="shared" si="94"/>
        <v>0</v>
      </c>
      <c r="AB103">
        <f t="shared" si="94"/>
        <v>0</v>
      </c>
      <c r="AC103">
        <f t="shared" si="94"/>
        <v>0</v>
      </c>
      <c r="AD103">
        <f t="shared" si="94"/>
        <v>0</v>
      </c>
      <c r="AE103">
        <f t="shared" si="94"/>
        <v>0</v>
      </c>
      <c r="AF103">
        <f t="shared" si="94"/>
        <v>0</v>
      </c>
      <c r="AG103">
        <f t="shared" si="94"/>
        <v>0</v>
      </c>
      <c r="AH103">
        <f t="shared" si="94"/>
        <v>0</v>
      </c>
      <c r="AI103">
        <f t="shared" si="94"/>
        <v>0</v>
      </c>
      <c r="AJ103">
        <f t="shared" si="95"/>
        <v>0</v>
      </c>
      <c r="AK103">
        <f t="shared" si="95"/>
        <v>0</v>
      </c>
      <c r="AL103">
        <f t="shared" si="95"/>
        <v>0</v>
      </c>
      <c r="AM103">
        <f t="shared" si="95"/>
        <v>0</v>
      </c>
      <c r="AN103">
        <f t="shared" si="95"/>
        <v>0</v>
      </c>
      <c r="AO103">
        <f t="shared" si="95"/>
        <v>0</v>
      </c>
      <c r="AP103">
        <f t="shared" si="95"/>
        <v>0</v>
      </c>
      <c r="AQ103">
        <f t="shared" si="95"/>
        <v>0</v>
      </c>
      <c r="AR103">
        <f t="shared" si="95"/>
        <v>0</v>
      </c>
      <c r="AS103">
        <f t="shared" si="95"/>
        <v>0</v>
      </c>
      <c r="AT103">
        <f t="shared" si="96"/>
        <v>0</v>
      </c>
      <c r="AU103">
        <f t="shared" si="96"/>
        <v>0</v>
      </c>
      <c r="AV103">
        <f t="shared" si="96"/>
        <v>0</v>
      </c>
      <c r="AW103">
        <f t="shared" si="96"/>
        <v>0</v>
      </c>
      <c r="AX103">
        <f t="shared" si="96"/>
        <v>0</v>
      </c>
      <c r="AY103">
        <f t="shared" si="96"/>
        <v>0</v>
      </c>
      <c r="AZ103">
        <f t="shared" si="96"/>
        <v>0</v>
      </c>
      <c r="BA103">
        <f t="shared" si="96"/>
        <v>0</v>
      </c>
      <c r="BB103">
        <f t="shared" si="96"/>
        <v>0</v>
      </c>
      <c r="BC103">
        <f t="shared" si="96"/>
        <v>0</v>
      </c>
      <c r="BD103">
        <f t="shared" si="97"/>
        <v>0</v>
      </c>
      <c r="BE103">
        <f t="shared" si="97"/>
        <v>0</v>
      </c>
      <c r="BF103">
        <f t="shared" si="97"/>
        <v>0</v>
      </c>
      <c r="BG103">
        <f t="shared" si="97"/>
        <v>0</v>
      </c>
      <c r="BH103">
        <f t="shared" si="97"/>
        <v>0</v>
      </c>
      <c r="BI103">
        <f t="shared" si="97"/>
        <v>0</v>
      </c>
      <c r="BJ103">
        <f t="shared" si="97"/>
        <v>0</v>
      </c>
      <c r="BK103">
        <f t="shared" si="97"/>
        <v>0</v>
      </c>
      <c r="BL103">
        <f t="shared" si="97"/>
        <v>0</v>
      </c>
      <c r="BM103">
        <f t="shared" si="97"/>
        <v>0</v>
      </c>
      <c r="BN103">
        <f t="shared" si="98"/>
        <v>0</v>
      </c>
      <c r="BO103">
        <f t="shared" si="98"/>
        <v>0</v>
      </c>
      <c r="BP103">
        <f t="shared" si="98"/>
        <v>0</v>
      </c>
      <c r="BQ103">
        <f t="shared" si="98"/>
        <v>0</v>
      </c>
      <c r="BR103">
        <f t="shared" si="98"/>
        <v>0</v>
      </c>
      <c r="BS103">
        <f t="shared" si="98"/>
        <v>0</v>
      </c>
      <c r="BT103">
        <f t="shared" si="98"/>
        <v>0</v>
      </c>
      <c r="BU103">
        <f t="shared" si="98"/>
        <v>0</v>
      </c>
      <c r="BV103">
        <f t="shared" si="98"/>
        <v>0</v>
      </c>
      <c r="BW103">
        <f t="shared" si="98"/>
        <v>0</v>
      </c>
      <c r="BX103">
        <f t="shared" si="99"/>
        <v>0</v>
      </c>
      <c r="BY103">
        <f t="shared" si="99"/>
        <v>0</v>
      </c>
      <c r="BZ103">
        <f t="shared" si="99"/>
        <v>0</v>
      </c>
      <c r="CA103">
        <f t="shared" si="99"/>
        <v>0</v>
      </c>
      <c r="CB103">
        <f t="shared" si="99"/>
        <v>0</v>
      </c>
      <c r="CC103">
        <f t="shared" si="99"/>
        <v>0</v>
      </c>
      <c r="CD103">
        <f t="shared" si="99"/>
        <v>0</v>
      </c>
      <c r="CE103">
        <f t="shared" si="99"/>
        <v>0</v>
      </c>
      <c r="CF103">
        <f t="shared" si="99"/>
        <v>0</v>
      </c>
      <c r="CG103">
        <f t="shared" si="99"/>
        <v>0</v>
      </c>
      <c r="CH103">
        <f t="shared" si="100"/>
        <v>0</v>
      </c>
      <c r="CI103">
        <f t="shared" si="100"/>
        <v>0</v>
      </c>
      <c r="CJ103">
        <f t="shared" si="100"/>
        <v>0</v>
      </c>
      <c r="CK103">
        <f t="shared" si="100"/>
        <v>0</v>
      </c>
      <c r="CL103">
        <f t="shared" si="100"/>
        <v>0</v>
      </c>
      <c r="CM103">
        <f t="shared" si="100"/>
        <v>0</v>
      </c>
      <c r="CN103">
        <f t="shared" si="100"/>
        <v>0</v>
      </c>
      <c r="CO103">
        <f t="shared" si="100"/>
        <v>0</v>
      </c>
      <c r="CP103">
        <f t="shared" si="100"/>
        <v>0</v>
      </c>
      <c r="CQ103">
        <f t="shared" si="100"/>
        <v>0</v>
      </c>
      <c r="CR103">
        <f t="shared" si="101"/>
        <v>0</v>
      </c>
      <c r="CS103">
        <f t="shared" si="101"/>
        <v>0</v>
      </c>
      <c r="CT103">
        <f t="shared" si="101"/>
        <v>0</v>
      </c>
      <c r="CU103">
        <f t="shared" si="101"/>
        <v>0</v>
      </c>
      <c r="CV103">
        <f t="shared" si="101"/>
        <v>0</v>
      </c>
      <c r="CW103">
        <f t="shared" si="101"/>
        <v>0</v>
      </c>
      <c r="CX103">
        <f t="shared" si="101"/>
        <v>0</v>
      </c>
      <c r="CY103">
        <f t="shared" si="101"/>
        <v>0</v>
      </c>
      <c r="CZ103">
        <f t="shared" si="101"/>
        <v>0</v>
      </c>
      <c r="DA103">
        <f t="shared" si="101"/>
        <v>0</v>
      </c>
    </row>
    <row r="104" spans="3:105" ht="12.75">
      <c r="C104">
        <v>95</v>
      </c>
      <c r="D104">
        <f>IF($D$7=$A$21,Daten!E98,IF($D$7=$A$22,Daten!F98,IF($D$7=$A$23,Daten!I98,IF($D$7=$A$24,Daten!K98,IF($D$7=$A$25,Daten!L98,Daten!J98)))))</f>
        <v>3.6295376257605128</v>
      </c>
      <c r="F104">
        <f t="shared" si="92"/>
        <v>0</v>
      </c>
      <c r="G104">
        <f t="shared" si="92"/>
        <v>1</v>
      </c>
      <c r="H104">
        <f t="shared" si="92"/>
        <v>0</v>
      </c>
      <c r="I104">
        <f t="shared" si="92"/>
        <v>0</v>
      </c>
      <c r="J104">
        <f t="shared" si="92"/>
        <v>0</v>
      </c>
      <c r="K104">
        <f t="shared" si="92"/>
        <v>0</v>
      </c>
      <c r="L104">
        <f t="shared" si="92"/>
        <v>0</v>
      </c>
      <c r="M104">
        <f t="shared" si="92"/>
        <v>0</v>
      </c>
      <c r="N104">
        <f t="shared" si="92"/>
        <v>0</v>
      </c>
      <c r="O104">
        <f t="shared" si="92"/>
        <v>0</v>
      </c>
      <c r="P104">
        <f t="shared" si="93"/>
        <v>0</v>
      </c>
      <c r="Q104">
        <f t="shared" si="93"/>
        <v>0</v>
      </c>
      <c r="R104">
        <f t="shared" si="93"/>
        <v>0</v>
      </c>
      <c r="S104">
        <f t="shared" si="93"/>
        <v>0</v>
      </c>
      <c r="T104">
        <f t="shared" si="93"/>
        <v>0</v>
      </c>
      <c r="U104">
        <f t="shared" si="93"/>
        <v>0</v>
      </c>
      <c r="V104">
        <f t="shared" si="93"/>
        <v>0</v>
      </c>
      <c r="W104">
        <f t="shared" si="93"/>
        <v>0</v>
      </c>
      <c r="X104">
        <f t="shared" si="93"/>
        <v>0</v>
      </c>
      <c r="Y104">
        <f t="shared" si="93"/>
        <v>0</v>
      </c>
      <c r="Z104">
        <f t="shared" si="94"/>
        <v>0</v>
      </c>
      <c r="AA104">
        <f t="shared" si="94"/>
        <v>0</v>
      </c>
      <c r="AB104">
        <f t="shared" si="94"/>
        <v>0</v>
      </c>
      <c r="AC104">
        <f t="shared" si="94"/>
        <v>0</v>
      </c>
      <c r="AD104">
        <f t="shared" si="94"/>
        <v>0</v>
      </c>
      <c r="AE104">
        <f t="shared" si="94"/>
        <v>0</v>
      </c>
      <c r="AF104">
        <f t="shared" si="94"/>
        <v>0</v>
      </c>
      <c r="AG104">
        <f t="shared" si="94"/>
        <v>0</v>
      </c>
      <c r="AH104">
        <f t="shared" si="94"/>
        <v>0</v>
      </c>
      <c r="AI104">
        <f t="shared" si="94"/>
        <v>0</v>
      </c>
      <c r="AJ104">
        <f t="shared" si="95"/>
        <v>0</v>
      </c>
      <c r="AK104">
        <f t="shared" si="95"/>
        <v>0</v>
      </c>
      <c r="AL104">
        <f t="shared" si="95"/>
        <v>0</v>
      </c>
      <c r="AM104">
        <f t="shared" si="95"/>
        <v>0</v>
      </c>
      <c r="AN104">
        <f t="shared" si="95"/>
        <v>0</v>
      </c>
      <c r="AO104">
        <f t="shared" si="95"/>
        <v>0</v>
      </c>
      <c r="AP104">
        <f t="shared" si="95"/>
        <v>0</v>
      </c>
      <c r="AQ104">
        <f t="shared" si="95"/>
        <v>0</v>
      </c>
      <c r="AR104">
        <f t="shared" si="95"/>
        <v>0</v>
      </c>
      <c r="AS104">
        <f t="shared" si="95"/>
        <v>0</v>
      </c>
      <c r="AT104">
        <f t="shared" si="96"/>
        <v>0</v>
      </c>
      <c r="AU104">
        <f t="shared" si="96"/>
        <v>0</v>
      </c>
      <c r="AV104">
        <f t="shared" si="96"/>
        <v>0</v>
      </c>
      <c r="AW104">
        <f t="shared" si="96"/>
        <v>0</v>
      </c>
      <c r="AX104">
        <f t="shared" si="96"/>
        <v>0</v>
      </c>
      <c r="AY104">
        <f t="shared" si="96"/>
        <v>0</v>
      </c>
      <c r="AZ104">
        <f t="shared" si="96"/>
        <v>0</v>
      </c>
      <c r="BA104">
        <f t="shared" si="96"/>
        <v>0</v>
      </c>
      <c r="BB104">
        <f t="shared" si="96"/>
        <v>0</v>
      </c>
      <c r="BC104">
        <f t="shared" si="96"/>
        <v>0</v>
      </c>
      <c r="BD104">
        <f t="shared" si="97"/>
        <v>0</v>
      </c>
      <c r="BE104">
        <f t="shared" si="97"/>
        <v>0</v>
      </c>
      <c r="BF104">
        <f t="shared" si="97"/>
        <v>0</v>
      </c>
      <c r="BG104">
        <f t="shared" si="97"/>
        <v>0</v>
      </c>
      <c r="BH104">
        <f t="shared" si="97"/>
        <v>0</v>
      </c>
      <c r="BI104">
        <f t="shared" si="97"/>
        <v>0</v>
      </c>
      <c r="BJ104">
        <f t="shared" si="97"/>
        <v>0</v>
      </c>
      <c r="BK104">
        <f t="shared" si="97"/>
        <v>0</v>
      </c>
      <c r="BL104">
        <f t="shared" si="97"/>
        <v>0</v>
      </c>
      <c r="BM104">
        <f t="shared" si="97"/>
        <v>0</v>
      </c>
      <c r="BN104">
        <f t="shared" si="98"/>
        <v>0</v>
      </c>
      <c r="BO104">
        <f t="shared" si="98"/>
        <v>0</v>
      </c>
      <c r="BP104">
        <f t="shared" si="98"/>
        <v>0</v>
      </c>
      <c r="BQ104">
        <f t="shared" si="98"/>
        <v>0</v>
      </c>
      <c r="BR104">
        <f t="shared" si="98"/>
        <v>0</v>
      </c>
      <c r="BS104">
        <f t="shared" si="98"/>
        <v>0</v>
      </c>
      <c r="BT104">
        <f t="shared" si="98"/>
        <v>0</v>
      </c>
      <c r="BU104">
        <f t="shared" si="98"/>
        <v>0</v>
      </c>
      <c r="BV104">
        <f t="shared" si="98"/>
        <v>0</v>
      </c>
      <c r="BW104">
        <f t="shared" si="98"/>
        <v>0</v>
      </c>
      <c r="BX104">
        <f t="shared" si="99"/>
        <v>0</v>
      </c>
      <c r="BY104">
        <f t="shared" si="99"/>
        <v>0</v>
      </c>
      <c r="BZ104">
        <f t="shared" si="99"/>
        <v>0</v>
      </c>
      <c r="CA104">
        <f t="shared" si="99"/>
        <v>0</v>
      </c>
      <c r="CB104">
        <f t="shared" si="99"/>
        <v>0</v>
      </c>
      <c r="CC104">
        <f t="shared" si="99"/>
        <v>0</v>
      </c>
      <c r="CD104">
        <f t="shared" si="99"/>
        <v>0</v>
      </c>
      <c r="CE104">
        <f t="shared" si="99"/>
        <v>0</v>
      </c>
      <c r="CF104">
        <f t="shared" si="99"/>
        <v>0</v>
      </c>
      <c r="CG104">
        <f t="shared" si="99"/>
        <v>0</v>
      </c>
      <c r="CH104">
        <f t="shared" si="100"/>
        <v>0</v>
      </c>
      <c r="CI104">
        <f t="shared" si="100"/>
        <v>0</v>
      </c>
      <c r="CJ104">
        <f t="shared" si="100"/>
        <v>0</v>
      </c>
      <c r="CK104">
        <f t="shared" si="100"/>
        <v>0</v>
      </c>
      <c r="CL104">
        <f t="shared" si="100"/>
        <v>0</v>
      </c>
      <c r="CM104">
        <f t="shared" si="100"/>
        <v>0</v>
      </c>
      <c r="CN104">
        <f t="shared" si="100"/>
        <v>0</v>
      </c>
      <c r="CO104">
        <f t="shared" si="100"/>
        <v>0</v>
      </c>
      <c r="CP104">
        <f t="shared" si="100"/>
        <v>0</v>
      </c>
      <c r="CQ104">
        <f t="shared" si="100"/>
        <v>0</v>
      </c>
      <c r="CR104">
        <f t="shared" si="101"/>
        <v>0</v>
      </c>
      <c r="CS104">
        <f t="shared" si="101"/>
        <v>0</v>
      </c>
      <c r="CT104">
        <f t="shared" si="101"/>
        <v>0</v>
      </c>
      <c r="CU104">
        <f t="shared" si="101"/>
        <v>0</v>
      </c>
      <c r="CV104">
        <f t="shared" si="101"/>
        <v>0</v>
      </c>
      <c r="CW104">
        <f t="shared" si="101"/>
        <v>0</v>
      </c>
      <c r="CX104">
        <f t="shared" si="101"/>
        <v>0</v>
      </c>
      <c r="CY104">
        <f t="shared" si="101"/>
        <v>0</v>
      </c>
      <c r="CZ104">
        <f t="shared" si="101"/>
        <v>0</v>
      </c>
      <c r="DA104">
        <f t="shared" si="101"/>
        <v>0</v>
      </c>
    </row>
    <row r="105" spans="3:105" ht="12.75">
      <c r="C105">
        <v>96</v>
      </c>
      <c r="D105">
        <f>IF($D$7=$A$21,Daten!E99,IF($D$7=$A$22,Daten!F99,IF($D$7=$A$23,Daten!I99,IF($D$7=$A$24,Daten!K99,IF($D$7=$A$25,Daten!L99,Daten!J99)))))</f>
        <v>3.3640936584130086</v>
      </c>
      <c r="F105">
        <f t="shared" si="92"/>
        <v>0</v>
      </c>
      <c r="G105">
        <f t="shared" si="92"/>
        <v>1</v>
      </c>
      <c r="H105">
        <f t="shared" si="92"/>
        <v>0</v>
      </c>
      <c r="I105">
        <f t="shared" si="92"/>
        <v>0</v>
      </c>
      <c r="J105">
        <f t="shared" si="92"/>
        <v>0</v>
      </c>
      <c r="K105">
        <f t="shared" si="92"/>
        <v>0</v>
      </c>
      <c r="L105">
        <f t="shared" si="92"/>
        <v>0</v>
      </c>
      <c r="M105">
        <f t="shared" si="92"/>
        <v>0</v>
      </c>
      <c r="N105">
        <f t="shared" si="92"/>
        <v>0</v>
      </c>
      <c r="O105">
        <f t="shared" si="92"/>
        <v>0</v>
      </c>
      <c r="P105">
        <f t="shared" si="93"/>
        <v>0</v>
      </c>
      <c r="Q105">
        <f t="shared" si="93"/>
        <v>0</v>
      </c>
      <c r="R105">
        <f t="shared" si="93"/>
        <v>0</v>
      </c>
      <c r="S105">
        <f t="shared" si="93"/>
        <v>0</v>
      </c>
      <c r="T105">
        <f t="shared" si="93"/>
        <v>0</v>
      </c>
      <c r="U105">
        <f t="shared" si="93"/>
        <v>0</v>
      </c>
      <c r="V105">
        <f t="shared" si="93"/>
        <v>0</v>
      </c>
      <c r="W105">
        <f t="shared" si="93"/>
        <v>0</v>
      </c>
      <c r="X105">
        <f t="shared" si="93"/>
        <v>0</v>
      </c>
      <c r="Y105">
        <f t="shared" si="93"/>
        <v>0</v>
      </c>
      <c r="Z105">
        <f t="shared" si="94"/>
        <v>0</v>
      </c>
      <c r="AA105">
        <f t="shared" si="94"/>
        <v>0</v>
      </c>
      <c r="AB105">
        <f t="shared" si="94"/>
        <v>0</v>
      </c>
      <c r="AC105">
        <f t="shared" si="94"/>
        <v>0</v>
      </c>
      <c r="AD105">
        <f t="shared" si="94"/>
        <v>0</v>
      </c>
      <c r="AE105">
        <f t="shared" si="94"/>
        <v>0</v>
      </c>
      <c r="AF105">
        <f t="shared" si="94"/>
        <v>0</v>
      </c>
      <c r="AG105">
        <f t="shared" si="94"/>
        <v>0</v>
      </c>
      <c r="AH105">
        <f t="shared" si="94"/>
        <v>0</v>
      </c>
      <c r="AI105">
        <f t="shared" si="94"/>
        <v>0</v>
      </c>
      <c r="AJ105">
        <f t="shared" si="95"/>
        <v>0</v>
      </c>
      <c r="AK105">
        <f t="shared" si="95"/>
        <v>0</v>
      </c>
      <c r="AL105">
        <f t="shared" si="95"/>
        <v>0</v>
      </c>
      <c r="AM105">
        <f t="shared" si="95"/>
        <v>0</v>
      </c>
      <c r="AN105">
        <f t="shared" si="95"/>
        <v>0</v>
      </c>
      <c r="AO105">
        <f t="shared" si="95"/>
        <v>0</v>
      </c>
      <c r="AP105">
        <f t="shared" si="95"/>
        <v>0</v>
      </c>
      <c r="AQ105">
        <f t="shared" si="95"/>
        <v>0</v>
      </c>
      <c r="AR105">
        <f t="shared" si="95"/>
        <v>0</v>
      </c>
      <c r="AS105">
        <f t="shared" si="95"/>
        <v>0</v>
      </c>
      <c r="AT105">
        <f t="shared" si="96"/>
        <v>0</v>
      </c>
      <c r="AU105">
        <f t="shared" si="96"/>
        <v>0</v>
      </c>
      <c r="AV105">
        <f t="shared" si="96"/>
        <v>0</v>
      </c>
      <c r="AW105">
        <f t="shared" si="96"/>
        <v>0</v>
      </c>
      <c r="AX105">
        <f t="shared" si="96"/>
        <v>0</v>
      </c>
      <c r="AY105">
        <f t="shared" si="96"/>
        <v>0</v>
      </c>
      <c r="AZ105">
        <f t="shared" si="96"/>
        <v>0</v>
      </c>
      <c r="BA105">
        <f t="shared" si="96"/>
        <v>0</v>
      </c>
      <c r="BB105">
        <f t="shared" si="96"/>
        <v>0</v>
      </c>
      <c r="BC105">
        <f t="shared" si="96"/>
        <v>0</v>
      </c>
      <c r="BD105">
        <f t="shared" si="97"/>
        <v>0</v>
      </c>
      <c r="BE105">
        <f t="shared" si="97"/>
        <v>0</v>
      </c>
      <c r="BF105">
        <f t="shared" si="97"/>
        <v>0</v>
      </c>
      <c r="BG105">
        <f t="shared" si="97"/>
        <v>0</v>
      </c>
      <c r="BH105">
        <f t="shared" si="97"/>
        <v>0</v>
      </c>
      <c r="BI105">
        <f t="shared" si="97"/>
        <v>0</v>
      </c>
      <c r="BJ105">
        <f t="shared" si="97"/>
        <v>0</v>
      </c>
      <c r="BK105">
        <f t="shared" si="97"/>
        <v>0</v>
      </c>
      <c r="BL105">
        <f t="shared" si="97"/>
        <v>0</v>
      </c>
      <c r="BM105">
        <f t="shared" si="97"/>
        <v>0</v>
      </c>
      <c r="BN105">
        <f t="shared" si="98"/>
        <v>0</v>
      </c>
      <c r="BO105">
        <f t="shared" si="98"/>
        <v>0</v>
      </c>
      <c r="BP105">
        <f t="shared" si="98"/>
        <v>0</v>
      </c>
      <c r="BQ105">
        <f t="shared" si="98"/>
        <v>0</v>
      </c>
      <c r="BR105">
        <f t="shared" si="98"/>
        <v>0</v>
      </c>
      <c r="BS105">
        <f t="shared" si="98"/>
        <v>0</v>
      </c>
      <c r="BT105">
        <f t="shared" si="98"/>
        <v>0</v>
      </c>
      <c r="BU105">
        <f t="shared" si="98"/>
        <v>0</v>
      </c>
      <c r="BV105">
        <f t="shared" si="98"/>
        <v>0</v>
      </c>
      <c r="BW105">
        <f t="shared" si="98"/>
        <v>0</v>
      </c>
      <c r="BX105">
        <f t="shared" si="99"/>
        <v>0</v>
      </c>
      <c r="BY105">
        <f t="shared" si="99"/>
        <v>0</v>
      </c>
      <c r="BZ105">
        <f t="shared" si="99"/>
        <v>0</v>
      </c>
      <c r="CA105">
        <f t="shared" si="99"/>
        <v>0</v>
      </c>
      <c r="CB105">
        <f t="shared" si="99"/>
        <v>0</v>
      </c>
      <c r="CC105">
        <f t="shared" si="99"/>
        <v>0</v>
      </c>
      <c r="CD105">
        <f t="shared" si="99"/>
        <v>0</v>
      </c>
      <c r="CE105">
        <f t="shared" si="99"/>
        <v>0</v>
      </c>
      <c r="CF105">
        <f t="shared" si="99"/>
        <v>0</v>
      </c>
      <c r="CG105">
        <f t="shared" si="99"/>
        <v>0</v>
      </c>
      <c r="CH105">
        <f t="shared" si="100"/>
        <v>0</v>
      </c>
      <c r="CI105">
        <f t="shared" si="100"/>
        <v>0</v>
      </c>
      <c r="CJ105">
        <f t="shared" si="100"/>
        <v>0</v>
      </c>
      <c r="CK105">
        <f t="shared" si="100"/>
        <v>0</v>
      </c>
      <c r="CL105">
        <f t="shared" si="100"/>
        <v>0</v>
      </c>
      <c r="CM105">
        <f t="shared" si="100"/>
        <v>0</v>
      </c>
      <c r="CN105">
        <f t="shared" si="100"/>
        <v>0</v>
      </c>
      <c r="CO105">
        <f t="shared" si="100"/>
        <v>0</v>
      </c>
      <c r="CP105">
        <f t="shared" si="100"/>
        <v>0</v>
      </c>
      <c r="CQ105">
        <f t="shared" si="100"/>
        <v>0</v>
      </c>
      <c r="CR105">
        <f t="shared" si="101"/>
        <v>0</v>
      </c>
      <c r="CS105">
        <f t="shared" si="101"/>
        <v>0</v>
      </c>
      <c r="CT105">
        <f t="shared" si="101"/>
        <v>0</v>
      </c>
      <c r="CU105">
        <f t="shared" si="101"/>
        <v>0</v>
      </c>
      <c r="CV105">
        <f t="shared" si="101"/>
        <v>0</v>
      </c>
      <c r="CW105">
        <f t="shared" si="101"/>
        <v>0</v>
      </c>
      <c r="CX105">
        <f t="shared" si="101"/>
        <v>0</v>
      </c>
      <c r="CY105">
        <f t="shared" si="101"/>
        <v>0</v>
      </c>
      <c r="CZ105">
        <f t="shared" si="101"/>
        <v>0</v>
      </c>
      <c r="DA105">
        <f t="shared" si="101"/>
        <v>0</v>
      </c>
    </row>
    <row r="106" spans="3:105" ht="12.75">
      <c r="C106">
        <v>97</v>
      </c>
      <c r="D106">
        <f>IF($D$7=$A$21,Daten!E100,IF($D$7=$A$22,Daten!F100,IF($D$7=$A$23,Daten!I100,IF($D$7=$A$24,Daten!K100,IF($D$7=$A$25,Daten!L100,Daten!J100)))))</f>
        <v>8.191027071875995</v>
      </c>
      <c r="F106">
        <f aca="true" t="shared" si="102" ref="F106:O115">IF(AND($D106&gt;F$7,$D106&lt;=F$8),1,0)</f>
        <v>0</v>
      </c>
      <c r="G106">
        <f t="shared" si="102"/>
        <v>0</v>
      </c>
      <c r="H106">
        <f t="shared" si="102"/>
        <v>0</v>
      </c>
      <c r="I106">
        <f t="shared" si="102"/>
        <v>1</v>
      </c>
      <c r="J106">
        <f t="shared" si="102"/>
        <v>0</v>
      </c>
      <c r="K106">
        <f t="shared" si="102"/>
        <v>0</v>
      </c>
      <c r="L106">
        <f t="shared" si="102"/>
        <v>0</v>
      </c>
      <c r="M106">
        <f t="shared" si="102"/>
        <v>0</v>
      </c>
      <c r="N106">
        <f t="shared" si="102"/>
        <v>0</v>
      </c>
      <c r="O106">
        <f t="shared" si="102"/>
        <v>0</v>
      </c>
      <c r="P106">
        <f aca="true" t="shared" si="103" ref="P106:Y115">IF(AND($D106&gt;P$7,$D106&lt;=P$8),1,0)</f>
        <v>0</v>
      </c>
      <c r="Q106">
        <f t="shared" si="103"/>
        <v>0</v>
      </c>
      <c r="R106">
        <f t="shared" si="103"/>
        <v>0</v>
      </c>
      <c r="S106">
        <f t="shared" si="103"/>
        <v>0</v>
      </c>
      <c r="T106">
        <f t="shared" si="103"/>
        <v>0</v>
      </c>
      <c r="U106">
        <f t="shared" si="103"/>
        <v>0</v>
      </c>
      <c r="V106">
        <f t="shared" si="103"/>
        <v>0</v>
      </c>
      <c r="W106">
        <f t="shared" si="103"/>
        <v>0</v>
      </c>
      <c r="X106">
        <f t="shared" si="103"/>
        <v>0</v>
      </c>
      <c r="Y106">
        <f t="shared" si="103"/>
        <v>0</v>
      </c>
      <c r="Z106">
        <f aca="true" t="shared" si="104" ref="Z106:AI115">IF(AND($D106&gt;Z$7,$D106&lt;=Z$8),1,0)</f>
        <v>0</v>
      </c>
      <c r="AA106">
        <f t="shared" si="104"/>
        <v>0</v>
      </c>
      <c r="AB106">
        <f t="shared" si="104"/>
        <v>0</v>
      </c>
      <c r="AC106">
        <f t="shared" si="104"/>
        <v>0</v>
      </c>
      <c r="AD106">
        <f t="shared" si="104"/>
        <v>0</v>
      </c>
      <c r="AE106">
        <f t="shared" si="104"/>
        <v>0</v>
      </c>
      <c r="AF106">
        <f t="shared" si="104"/>
        <v>0</v>
      </c>
      <c r="AG106">
        <f t="shared" si="104"/>
        <v>0</v>
      </c>
      <c r="AH106">
        <f t="shared" si="104"/>
        <v>0</v>
      </c>
      <c r="AI106">
        <f t="shared" si="104"/>
        <v>0</v>
      </c>
      <c r="AJ106">
        <f aca="true" t="shared" si="105" ref="AJ106:AS115">IF(AND($D106&gt;AJ$7,$D106&lt;=AJ$8),1,0)</f>
        <v>0</v>
      </c>
      <c r="AK106">
        <f t="shared" si="105"/>
        <v>0</v>
      </c>
      <c r="AL106">
        <f t="shared" si="105"/>
        <v>0</v>
      </c>
      <c r="AM106">
        <f t="shared" si="105"/>
        <v>0</v>
      </c>
      <c r="AN106">
        <f t="shared" si="105"/>
        <v>0</v>
      </c>
      <c r="AO106">
        <f t="shared" si="105"/>
        <v>0</v>
      </c>
      <c r="AP106">
        <f t="shared" si="105"/>
        <v>0</v>
      </c>
      <c r="AQ106">
        <f t="shared" si="105"/>
        <v>0</v>
      </c>
      <c r="AR106">
        <f t="shared" si="105"/>
        <v>0</v>
      </c>
      <c r="AS106">
        <f t="shared" si="105"/>
        <v>0</v>
      </c>
      <c r="AT106">
        <f aca="true" t="shared" si="106" ref="AT106:BC115">IF(AND($D106&gt;AT$7,$D106&lt;=AT$8),1,0)</f>
        <v>0</v>
      </c>
      <c r="AU106">
        <f t="shared" si="106"/>
        <v>0</v>
      </c>
      <c r="AV106">
        <f t="shared" si="106"/>
        <v>0</v>
      </c>
      <c r="AW106">
        <f t="shared" si="106"/>
        <v>0</v>
      </c>
      <c r="AX106">
        <f t="shared" si="106"/>
        <v>0</v>
      </c>
      <c r="AY106">
        <f t="shared" si="106"/>
        <v>0</v>
      </c>
      <c r="AZ106">
        <f t="shared" si="106"/>
        <v>0</v>
      </c>
      <c r="BA106">
        <f t="shared" si="106"/>
        <v>0</v>
      </c>
      <c r="BB106">
        <f t="shared" si="106"/>
        <v>0</v>
      </c>
      <c r="BC106">
        <f t="shared" si="106"/>
        <v>0</v>
      </c>
      <c r="BD106">
        <f aca="true" t="shared" si="107" ref="BD106:BM115">IF(AND($D106&gt;BD$7,$D106&lt;=BD$8),1,0)</f>
        <v>0</v>
      </c>
      <c r="BE106">
        <f t="shared" si="107"/>
        <v>0</v>
      </c>
      <c r="BF106">
        <f t="shared" si="107"/>
        <v>0</v>
      </c>
      <c r="BG106">
        <f t="shared" si="107"/>
        <v>0</v>
      </c>
      <c r="BH106">
        <f t="shared" si="107"/>
        <v>0</v>
      </c>
      <c r="BI106">
        <f t="shared" si="107"/>
        <v>0</v>
      </c>
      <c r="BJ106">
        <f t="shared" si="107"/>
        <v>0</v>
      </c>
      <c r="BK106">
        <f t="shared" si="107"/>
        <v>0</v>
      </c>
      <c r="BL106">
        <f t="shared" si="107"/>
        <v>0</v>
      </c>
      <c r="BM106">
        <f t="shared" si="107"/>
        <v>0</v>
      </c>
      <c r="BN106">
        <f aca="true" t="shared" si="108" ref="BN106:BW115">IF(AND($D106&gt;BN$7,$D106&lt;=BN$8),1,0)</f>
        <v>0</v>
      </c>
      <c r="BO106">
        <f t="shared" si="108"/>
        <v>0</v>
      </c>
      <c r="BP106">
        <f t="shared" si="108"/>
        <v>0</v>
      </c>
      <c r="BQ106">
        <f t="shared" si="108"/>
        <v>0</v>
      </c>
      <c r="BR106">
        <f t="shared" si="108"/>
        <v>0</v>
      </c>
      <c r="BS106">
        <f t="shared" si="108"/>
        <v>0</v>
      </c>
      <c r="BT106">
        <f t="shared" si="108"/>
        <v>0</v>
      </c>
      <c r="BU106">
        <f t="shared" si="108"/>
        <v>0</v>
      </c>
      <c r="BV106">
        <f t="shared" si="108"/>
        <v>0</v>
      </c>
      <c r="BW106">
        <f t="shared" si="108"/>
        <v>0</v>
      </c>
      <c r="BX106">
        <f aca="true" t="shared" si="109" ref="BX106:CG115">IF(AND($D106&gt;BX$7,$D106&lt;=BX$8),1,0)</f>
        <v>0</v>
      </c>
      <c r="BY106">
        <f t="shared" si="109"/>
        <v>0</v>
      </c>
      <c r="BZ106">
        <f t="shared" si="109"/>
        <v>0</v>
      </c>
      <c r="CA106">
        <f t="shared" si="109"/>
        <v>0</v>
      </c>
      <c r="CB106">
        <f t="shared" si="109"/>
        <v>0</v>
      </c>
      <c r="CC106">
        <f t="shared" si="109"/>
        <v>0</v>
      </c>
      <c r="CD106">
        <f t="shared" si="109"/>
        <v>0</v>
      </c>
      <c r="CE106">
        <f t="shared" si="109"/>
        <v>0</v>
      </c>
      <c r="CF106">
        <f t="shared" si="109"/>
        <v>0</v>
      </c>
      <c r="CG106">
        <f t="shared" si="109"/>
        <v>0</v>
      </c>
      <c r="CH106">
        <f aca="true" t="shared" si="110" ref="CH106:CQ115">IF(AND($D106&gt;CH$7,$D106&lt;=CH$8),1,0)</f>
        <v>0</v>
      </c>
      <c r="CI106">
        <f t="shared" si="110"/>
        <v>0</v>
      </c>
      <c r="CJ106">
        <f t="shared" si="110"/>
        <v>0</v>
      </c>
      <c r="CK106">
        <f t="shared" si="110"/>
        <v>0</v>
      </c>
      <c r="CL106">
        <f t="shared" si="110"/>
        <v>0</v>
      </c>
      <c r="CM106">
        <f t="shared" si="110"/>
        <v>0</v>
      </c>
      <c r="CN106">
        <f t="shared" si="110"/>
        <v>0</v>
      </c>
      <c r="CO106">
        <f t="shared" si="110"/>
        <v>0</v>
      </c>
      <c r="CP106">
        <f t="shared" si="110"/>
        <v>0</v>
      </c>
      <c r="CQ106">
        <f t="shared" si="110"/>
        <v>0</v>
      </c>
      <c r="CR106">
        <f aca="true" t="shared" si="111" ref="CR106:DA115">IF(AND($D106&gt;CR$7,$D106&lt;=CR$8),1,0)</f>
        <v>0</v>
      </c>
      <c r="CS106">
        <f t="shared" si="111"/>
        <v>0</v>
      </c>
      <c r="CT106">
        <f t="shared" si="111"/>
        <v>0</v>
      </c>
      <c r="CU106">
        <f t="shared" si="111"/>
        <v>0</v>
      </c>
      <c r="CV106">
        <f t="shared" si="111"/>
        <v>0</v>
      </c>
      <c r="CW106">
        <f t="shared" si="111"/>
        <v>0</v>
      </c>
      <c r="CX106">
        <f t="shared" si="111"/>
        <v>0</v>
      </c>
      <c r="CY106">
        <f t="shared" si="111"/>
        <v>0</v>
      </c>
      <c r="CZ106">
        <f t="shared" si="111"/>
        <v>0</v>
      </c>
      <c r="DA106">
        <f t="shared" si="111"/>
        <v>0</v>
      </c>
    </row>
    <row r="107" spans="3:105" ht="12.75">
      <c r="C107">
        <v>98</v>
      </c>
      <c r="D107">
        <f>IF($D$7=$A$21,Daten!E101,IF($D$7=$A$22,Daten!F101,IF($D$7=$A$23,Daten!I101,IF($D$7=$A$24,Daten!K101,IF($D$7=$A$25,Daten!L101,Daten!J101)))))</f>
        <v>0.7144319144002175</v>
      </c>
      <c r="F107">
        <f t="shared" si="102"/>
        <v>1</v>
      </c>
      <c r="G107">
        <f t="shared" si="102"/>
        <v>0</v>
      </c>
      <c r="H107">
        <f t="shared" si="102"/>
        <v>0</v>
      </c>
      <c r="I107">
        <f t="shared" si="102"/>
        <v>0</v>
      </c>
      <c r="J107">
        <f t="shared" si="102"/>
        <v>0</v>
      </c>
      <c r="K107">
        <f t="shared" si="102"/>
        <v>0</v>
      </c>
      <c r="L107">
        <f t="shared" si="102"/>
        <v>0</v>
      </c>
      <c r="M107">
        <f t="shared" si="102"/>
        <v>0</v>
      </c>
      <c r="N107">
        <f t="shared" si="102"/>
        <v>0</v>
      </c>
      <c r="O107">
        <f t="shared" si="102"/>
        <v>0</v>
      </c>
      <c r="P107">
        <f t="shared" si="103"/>
        <v>0</v>
      </c>
      <c r="Q107">
        <f t="shared" si="103"/>
        <v>0</v>
      </c>
      <c r="R107">
        <f t="shared" si="103"/>
        <v>0</v>
      </c>
      <c r="S107">
        <f t="shared" si="103"/>
        <v>0</v>
      </c>
      <c r="T107">
        <f t="shared" si="103"/>
        <v>0</v>
      </c>
      <c r="U107">
        <f t="shared" si="103"/>
        <v>0</v>
      </c>
      <c r="V107">
        <f t="shared" si="103"/>
        <v>0</v>
      </c>
      <c r="W107">
        <f t="shared" si="103"/>
        <v>0</v>
      </c>
      <c r="X107">
        <f t="shared" si="103"/>
        <v>0</v>
      </c>
      <c r="Y107">
        <f t="shared" si="103"/>
        <v>0</v>
      </c>
      <c r="Z107">
        <f t="shared" si="104"/>
        <v>0</v>
      </c>
      <c r="AA107">
        <f t="shared" si="104"/>
        <v>0</v>
      </c>
      <c r="AB107">
        <f t="shared" si="104"/>
        <v>0</v>
      </c>
      <c r="AC107">
        <f t="shared" si="104"/>
        <v>0</v>
      </c>
      <c r="AD107">
        <f t="shared" si="104"/>
        <v>0</v>
      </c>
      <c r="AE107">
        <f t="shared" si="104"/>
        <v>0</v>
      </c>
      <c r="AF107">
        <f t="shared" si="104"/>
        <v>0</v>
      </c>
      <c r="AG107">
        <f t="shared" si="104"/>
        <v>0</v>
      </c>
      <c r="AH107">
        <f t="shared" si="104"/>
        <v>0</v>
      </c>
      <c r="AI107">
        <f t="shared" si="104"/>
        <v>0</v>
      </c>
      <c r="AJ107">
        <f t="shared" si="105"/>
        <v>0</v>
      </c>
      <c r="AK107">
        <f t="shared" si="105"/>
        <v>0</v>
      </c>
      <c r="AL107">
        <f t="shared" si="105"/>
        <v>0</v>
      </c>
      <c r="AM107">
        <f t="shared" si="105"/>
        <v>0</v>
      </c>
      <c r="AN107">
        <f t="shared" si="105"/>
        <v>0</v>
      </c>
      <c r="AO107">
        <f t="shared" si="105"/>
        <v>0</v>
      </c>
      <c r="AP107">
        <f t="shared" si="105"/>
        <v>0</v>
      </c>
      <c r="AQ107">
        <f t="shared" si="105"/>
        <v>0</v>
      </c>
      <c r="AR107">
        <f t="shared" si="105"/>
        <v>0</v>
      </c>
      <c r="AS107">
        <f t="shared" si="105"/>
        <v>0</v>
      </c>
      <c r="AT107">
        <f t="shared" si="106"/>
        <v>0</v>
      </c>
      <c r="AU107">
        <f t="shared" si="106"/>
        <v>0</v>
      </c>
      <c r="AV107">
        <f t="shared" si="106"/>
        <v>0</v>
      </c>
      <c r="AW107">
        <f t="shared" si="106"/>
        <v>0</v>
      </c>
      <c r="AX107">
        <f t="shared" si="106"/>
        <v>0</v>
      </c>
      <c r="AY107">
        <f t="shared" si="106"/>
        <v>0</v>
      </c>
      <c r="AZ107">
        <f t="shared" si="106"/>
        <v>0</v>
      </c>
      <c r="BA107">
        <f t="shared" si="106"/>
        <v>0</v>
      </c>
      <c r="BB107">
        <f t="shared" si="106"/>
        <v>0</v>
      </c>
      <c r="BC107">
        <f t="shared" si="106"/>
        <v>0</v>
      </c>
      <c r="BD107">
        <f t="shared" si="107"/>
        <v>0</v>
      </c>
      <c r="BE107">
        <f t="shared" si="107"/>
        <v>0</v>
      </c>
      <c r="BF107">
        <f t="shared" si="107"/>
        <v>0</v>
      </c>
      <c r="BG107">
        <f t="shared" si="107"/>
        <v>0</v>
      </c>
      <c r="BH107">
        <f t="shared" si="107"/>
        <v>0</v>
      </c>
      <c r="BI107">
        <f t="shared" si="107"/>
        <v>0</v>
      </c>
      <c r="BJ107">
        <f t="shared" si="107"/>
        <v>0</v>
      </c>
      <c r="BK107">
        <f t="shared" si="107"/>
        <v>0</v>
      </c>
      <c r="BL107">
        <f t="shared" si="107"/>
        <v>0</v>
      </c>
      <c r="BM107">
        <f t="shared" si="107"/>
        <v>0</v>
      </c>
      <c r="BN107">
        <f t="shared" si="108"/>
        <v>0</v>
      </c>
      <c r="BO107">
        <f t="shared" si="108"/>
        <v>0</v>
      </c>
      <c r="BP107">
        <f t="shared" si="108"/>
        <v>0</v>
      </c>
      <c r="BQ107">
        <f t="shared" si="108"/>
        <v>0</v>
      </c>
      <c r="BR107">
        <f t="shared" si="108"/>
        <v>0</v>
      </c>
      <c r="BS107">
        <f t="shared" si="108"/>
        <v>0</v>
      </c>
      <c r="BT107">
        <f t="shared" si="108"/>
        <v>0</v>
      </c>
      <c r="BU107">
        <f t="shared" si="108"/>
        <v>0</v>
      </c>
      <c r="BV107">
        <f t="shared" si="108"/>
        <v>0</v>
      </c>
      <c r="BW107">
        <f t="shared" si="108"/>
        <v>0</v>
      </c>
      <c r="BX107">
        <f t="shared" si="109"/>
        <v>0</v>
      </c>
      <c r="BY107">
        <f t="shared" si="109"/>
        <v>0</v>
      </c>
      <c r="BZ107">
        <f t="shared" si="109"/>
        <v>0</v>
      </c>
      <c r="CA107">
        <f t="shared" si="109"/>
        <v>0</v>
      </c>
      <c r="CB107">
        <f t="shared" si="109"/>
        <v>0</v>
      </c>
      <c r="CC107">
        <f t="shared" si="109"/>
        <v>0</v>
      </c>
      <c r="CD107">
        <f t="shared" si="109"/>
        <v>0</v>
      </c>
      <c r="CE107">
        <f t="shared" si="109"/>
        <v>0</v>
      </c>
      <c r="CF107">
        <f t="shared" si="109"/>
        <v>0</v>
      </c>
      <c r="CG107">
        <f t="shared" si="109"/>
        <v>0</v>
      </c>
      <c r="CH107">
        <f t="shared" si="110"/>
        <v>0</v>
      </c>
      <c r="CI107">
        <f t="shared" si="110"/>
        <v>0</v>
      </c>
      <c r="CJ107">
        <f t="shared" si="110"/>
        <v>0</v>
      </c>
      <c r="CK107">
        <f t="shared" si="110"/>
        <v>0</v>
      </c>
      <c r="CL107">
        <f t="shared" si="110"/>
        <v>0</v>
      </c>
      <c r="CM107">
        <f t="shared" si="110"/>
        <v>0</v>
      </c>
      <c r="CN107">
        <f t="shared" si="110"/>
        <v>0</v>
      </c>
      <c r="CO107">
        <f t="shared" si="110"/>
        <v>0</v>
      </c>
      <c r="CP107">
        <f t="shared" si="110"/>
        <v>0</v>
      </c>
      <c r="CQ107">
        <f t="shared" si="110"/>
        <v>0</v>
      </c>
      <c r="CR107">
        <f t="shared" si="111"/>
        <v>0</v>
      </c>
      <c r="CS107">
        <f t="shared" si="111"/>
        <v>0</v>
      </c>
      <c r="CT107">
        <f t="shared" si="111"/>
        <v>0</v>
      </c>
      <c r="CU107">
        <f t="shared" si="111"/>
        <v>0</v>
      </c>
      <c r="CV107">
        <f t="shared" si="111"/>
        <v>0</v>
      </c>
      <c r="CW107">
        <f t="shared" si="111"/>
        <v>0</v>
      </c>
      <c r="CX107">
        <f t="shared" si="111"/>
        <v>0</v>
      </c>
      <c r="CY107">
        <f t="shared" si="111"/>
        <v>0</v>
      </c>
      <c r="CZ107">
        <f t="shared" si="111"/>
        <v>0</v>
      </c>
      <c r="DA107">
        <f t="shared" si="111"/>
        <v>0</v>
      </c>
    </row>
    <row r="108" spans="3:105" ht="12.75">
      <c r="C108">
        <v>99</v>
      </c>
      <c r="D108">
        <f>IF($D$7=$A$21,Daten!E102,IF($D$7=$A$22,Daten!F102,IF($D$7=$A$23,Daten!I102,IF($D$7=$A$24,Daten!K102,IF($D$7=$A$25,Daten!L102,Daten!J102)))))</f>
        <v>0.31822447592339864</v>
      </c>
      <c r="F108">
        <f t="shared" si="102"/>
        <v>1</v>
      </c>
      <c r="G108">
        <f t="shared" si="102"/>
        <v>0</v>
      </c>
      <c r="H108">
        <f t="shared" si="102"/>
        <v>0</v>
      </c>
      <c r="I108">
        <f t="shared" si="102"/>
        <v>0</v>
      </c>
      <c r="J108">
        <f t="shared" si="102"/>
        <v>0</v>
      </c>
      <c r="K108">
        <f t="shared" si="102"/>
        <v>0</v>
      </c>
      <c r="L108">
        <f t="shared" si="102"/>
        <v>0</v>
      </c>
      <c r="M108">
        <f t="shared" si="102"/>
        <v>0</v>
      </c>
      <c r="N108">
        <f t="shared" si="102"/>
        <v>0</v>
      </c>
      <c r="O108">
        <f t="shared" si="102"/>
        <v>0</v>
      </c>
      <c r="P108">
        <f t="shared" si="103"/>
        <v>0</v>
      </c>
      <c r="Q108">
        <f t="shared" si="103"/>
        <v>0</v>
      </c>
      <c r="R108">
        <f t="shared" si="103"/>
        <v>0</v>
      </c>
      <c r="S108">
        <f t="shared" si="103"/>
        <v>0</v>
      </c>
      <c r="T108">
        <f t="shared" si="103"/>
        <v>0</v>
      </c>
      <c r="U108">
        <f t="shared" si="103"/>
        <v>0</v>
      </c>
      <c r="V108">
        <f t="shared" si="103"/>
        <v>0</v>
      </c>
      <c r="W108">
        <f t="shared" si="103"/>
        <v>0</v>
      </c>
      <c r="X108">
        <f t="shared" si="103"/>
        <v>0</v>
      </c>
      <c r="Y108">
        <f t="shared" si="103"/>
        <v>0</v>
      </c>
      <c r="Z108">
        <f t="shared" si="104"/>
        <v>0</v>
      </c>
      <c r="AA108">
        <f t="shared" si="104"/>
        <v>0</v>
      </c>
      <c r="AB108">
        <f t="shared" si="104"/>
        <v>0</v>
      </c>
      <c r="AC108">
        <f t="shared" si="104"/>
        <v>0</v>
      </c>
      <c r="AD108">
        <f t="shared" si="104"/>
        <v>0</v>
      </c>
      <c r="AE108">
        <f t="shared" si="104"/>
        <v>0</v>
      </c>
      <c r="AF108">
        <f t="shared" si="104"/>
        <v>0</v>
      </c>
      <c r="AG108">
        <f t="shared" si="104"/>
        <v>0</v>
      </c>
      <c r="AH108">
        <f t="shared" si="104"/>
        <v>0</v>
      </c>
      <c r="AI108">
        <f t="shared" si="104"/>
        <v>0</v>
      </c>
      <c r="AJ108">
        <f t="shared" si="105"/>
        <v>0</v>
      </c>
      <c r="AK108">
        <f t="shared" si="105"/>
        <v>0</v>
      </c>
      <c r="AL108">
        <f t="shared" si="105"/>
        <v>0</v>
      </c>
      <c r="AM108">
        <f t="shared" si="105"/>
        <v>0</v>
      </c>
      <c r="AN108">
        <f t="shared" si="105"/>
        <v>0</v>
      </c>
      <c r="AO108">
        <f t="shared" si="105"/>
        <v>0</v>
      </c>
      <c r="AP108">
        <f t="shared" si="105"/>
        <v>0</v>
      </c>
      <c r="AQ108">
        <f t="shared" si="105"/>
        <v>0</v>
      </c>
      <c r="AR108">
        <f t="shared" si="105"/>
        <v>0</v>
      </c>
      <c r="AS108">
        <f t="shared" si="105"/>
        <v>0</v>
      </c>
      <c r="AT108">
        <f t="shared" si="106"/>
        <v>0</v>
      </c>
      <c r="AU108">
        <f t="shared" si="106"/>
        <v>0</v>
      </c>
      <c r="AV108">
        <f t="shared" si="106"/>
        <v>0</v>
      </c>
      <c r="AW108">
        <f t="shared" si="106"/>
        <v>0</v>
      </c>
      <c r="AX108">
        <f t="shared" si="106"/>
        <v>0</v>
      </c>
      <c r="AY108">
        <f t="shared" si="106"/>
        <v>0</v>
      </c>
      <c r="AZ108">
        <f t="shared" si="106"/>
        <v>0</v>
      </c>
      <c r="BA108">
        <f t="shared" si="106"/>
        <v>0</v>
      </c>
      <c r="BB108">
        <f t="shared" si="106"/>
        <v>0</v>
      </c>
      <c r="BC108">
        <f t="shared" si="106"/>
        <v>0</v>
      </c>
      <c r="BD108">
        <f t="shared" si="107"/>
        <v>0</v>
      </c>
      <c r="BE108">
        <f t="shared" si="107"/>
        <v>0</v>
      </c>
      <c r="BF108">
        <f t="shared" si="107"/>
        <v>0</v>
      </c>
      <c r="BG108">
        <f t="shared" si="107"/>
        <v>0</v>
      </c>
      <c r="BH108">
        <f t="shared" si="107"/>
        <v>0</v>
      </c>
      <c r="BI108">
        <f t="shared" si="107"/>
        <v>0</v>
      </c>
      <c r="BJ108">
        <f t="shared" si="107"/>
        <v>0</v>
      </c>
      <c r="BK108">
        <f t="shared" si="107"/>
        <v>0</v>
      </c>
      <c r="BL108">
        <f t="shared" si="107"/>
        <v>0</v>
      </c>
      <c r="BM108">
        <f t="shared" si="107"/>
        <v>0</v>
      </c>
      <c r="BN108">
        <f t="shared" si="108"/>
        <v>0</v>
      </c>
      <c r="BO108">
        <f t="shared" si="108"/>
        <v>0</v>
      </c>
      <c r="BP108">
        <f t="shared" si="108"/>
        <v>0</v>
      </c>
      <c r="BQ108">
        <f t="shared" si="108"/>
        <v>0</v>
      </c>
      <c r="BR108">
        <f t="shared" si="108"/>
        <v>0</v>
      </c>
      <c r="BS108">
        <f t="shared" si="108"/>
        <v>0</v>
      </c>
      <c r="BT108">
        <f t="shared" si="108"/>
        <v>0</v>
      </c>
      <c r="BU108">
        <f t="shared" si="108"/>
        <v>0</v>
      </c>
      <c r="BV108">
        <f t="shared" si="108"/>
        <v>0</v>
      </c>
      <c r="BW108">
        <f t="shared" si="108"/>
        <v>0</v>
      </c>
      <c r="BX108">
        <f t="shared" si="109"/>
        <v>0</v>
      </c>
      <c r="BY108">
        <f t="shared" si="109"/>
        <v>0</v>
      </c>
      <c r="BZ108">
        <f t="shared" si="109"/>
        <v>0</v>
      </c>
      <c r="CA108">
        <f t="shared" si="109"/>
        <v>0</v>
      </c>
      <c r="CB108">
        <f t="shared" si="109"/>
        <v>0</v>
      </c>
      <c r="CC108">
        <f t="shared" si="109"/>
        <v>0</v>
      </c>
      <c r="CD108">
        <f t="shared" si="109"/>
        <v>0</v>
      </c>
      <c r="CE108">
        <f t="shared" si="109"/>
        <v>0</v>
      </c>
      <c r="CF108">
        <f t="shared" si="109"/>
        <v>0</v>
      </c>
      <c r="CG108">
        <f t="shared" si="109"/>
        <v>0</v>
      </c>
      <c r="CH108">
        <f t="shared" si="110"/>
        <v>0</v>
      </c>
      <c r="CI108">
        <f t="shared" si="110"/>
        <v>0</v>
      </c>
      <c r="CJ108">
        <f t="shared" si="110"/>
        <v>0</v>
      </c>
      <c r="CK108">
        <f t="shared" si="110"/>
        <v>0</v>
      </c>
      <c r="CL108">
        <f t="shared" si="110"/>
        <v>0</v>
      </c>
      <c r="CM108">
        <f t="shared" si="110"/>
        <v>0</v>
      </c>
      <c r="CN108">
        <f t="shared" si="110"/>
        <v>0</v>
      </c>
      <c r="CO108">
        <f t="shared" si="110"/>
        <v>0</v>
      </c>
      <c r="CP108">
        <f t="shared" si="110"/>
        <v>0</v>
      </c>
      <c r="CQ108">
        <f t="shared" si="110"/>
        <v>0</v>
      </c>
      <c r="CR108">
        <f t="shared" si="111"/>
        <v>0</v>
      </c>
      <c r="CS108">
        <f t="shared" si="111"/>
        <v>0</v>
      </c>
      <c r="CT108">
        <f t="shared" si="111"/>
        <v>0</v>
      </c>
      <c r="CU108">
        <f t="shared" si="111"/>
        <v>0</v>
      </c>
      <c r="CV108">
        <f t="shared" si="111"/>
        <v>0</v>
      </c>
      <c r="CW108">
        <f t="shared" si="111"/>
        <v>0</v>
      </c>
      <c r="CX108">
        <f t="shared" si="111"/>
        <v>0</v>
      </c>
      <c r="CY108">
        <f t="shared" si="111"/>
        <v>0</v>
      </c>
      <c r="CZ108">
        <f t="shared" si="111"/>
        <v>0</v>
      </c>
      <c r="DA108">
        <f t="shared" si="111"/>
        <v>0</v>
      </c>
    </row>
    <row r="109" spans="3:105" ht="12.75">
      <c r="C109">
        <v>100</v>
      </c>
      <c r="D109">
        <f>IF($D$7=$A$21,Daten!E103,IF($D$7=$A$22,Daten!F103,IF($D$7=$A$23,Daten!I103,IF($D$7=$A$24,Daten!K103,IF($D$7=$A$25,Daten!L103,Daten!J103)))))</f>
        <v>0.28177411745367303</v>
      </c>
      <c r="F109">
        <f t="shared" si="102"/>
        <v>1</v>
      </c>
      <c r="G109">
        <f t="shared" si="102"/>
        <v>0</v>
      </c>
      <c r="H109">
        <f t="shared" si="102"/>
        <v>0</v>
      </c>
      <c r="I109">
        <f t="shared" si="102"/>
        <v>0</v>
      </c>
      <c r="J109">
        <f t="shared" si="102"/>
        <v>0</v>
      </c>
      <c r="K109">
        <f t="shared" si="102"/>
        <v>0</v>
      </c>
      <c r="L109">
        <f t="shared" si="102"/>
        <v>0</v>
      </c>
      <c r="M109">
        <f t="shared" si="102"/>
        <v>0</v>
      </c>
      <c r="N109">
        <f t="shared" si="102"/>
        <v>0</v>
      </c>
      <c r="O109">
        <f t="shared" si="102"/>
        <v>0</v>
      </c>
      <c r="P109">
        <f t="shared" si="103"/>
        <v>0</v>
      </c>
      <c r="Q109">
        <f t="shared" si="103"/>
        <v>0</v>
      </c>
      <c r="R109">
        <f t="shared" si="103"/>
        <v>0</v>
      </c>
      <c r="S109">
        <f t="shared" si="103"/>
        <v>0</v>
      </c>
      <c r="T109">
        <f t="shared" si="103"/>
        <v>0</v>
      </c>
      <c r="U109">
        <f t="shared" si="103"/>
        <v>0</v>
      </c>
      <c r="V109">
        <f t="shared" si="103"/>
        <v>0</v>
      </c>
      <c r="W109">
        <f t="shared" si="103"/>
        <v>0</v>
      </c>
      <c r="X109">
        <f t="shared" si="103"/>
        <v>0</v>
      </c>
      <c r="Y109">
        <f t="shared" si="103"/>
        <v>0</v>
      </c>
      <c r="Z109">
        <f t="shared" si="104"/>
        <v>0</v>
      </c>
      <c r="AA109">
        <f t="shared" si="104"/>
        <v>0</v>
      </c>
      <c r="AB109">
        <f t="shared" si="104"/>
        <v>0</v>
      </c>
      <c r="AC109">
        <f t="shared" si="104"/>
        <v>0</v>
      </c>
      <c r="AD109">
        <f t="shared" si="104"/>
        <v>0</v>
      </c>
      <c r="AE109">
        <f t="shared" si="104"/>
        <v>0</v>
      </c>
      <c r="AF109">
        <f t="shared" si="104"/>
        <v>0</v>
      </c>
      <c r="AG109">
        <f t="shared" si="104"/>
        <v>0</v>
      </c>
      <c r="AH109">
        <f t="shared" si="104"/>
        <v>0</v>
      </c>
      <c r="AI109">
        <f t="shared" si="104"/>
        <v>0</v>
      </c>
      <c r="AJ109">
        <f t="shared" si="105"/>
        <v>0</v>
      </c>
      <c r="AK109">
        <f t="shared" si="105"/>
        <v>0</v>
      </c>
      <c r="AL109">
        <f t="shared" si="105"/>
        <v>0</v>
      </c>
      <c r="AM109">
        <f t="shared" si="105"/>
        <v>0</v>
      </c>
      <c r="AN109">
        <f t="shared" si="105"/>
        <v>0</v>
      </c>
      <c r="AO109">
        <f t="shared" si="105"/>
        <v>0</v>
      </c>
      <c r="AP109">
        <f t="shared" si="105"/>
        <v>0</v>
      </c>
      <c r="AQ109">
        <f t="shared" si="105"/>
        <v>0</v>
      </c>
      <c r="AR109">
        <f t="shared" si="105"/>
        <v>0</v>
      </c>
      <c r="AS109">
        <f t="shared" si="105"/>
        <v>0</v>
      </c>
      <c r="AT109">
        <f t="shared" si="106"/>
        <v>0</v>
      </c>
      <c r="AU109">
        <f t="shared" si="106"/>
        <v>0</v>
      </c>
      <c r="AV109">
        <f t="shared" si="106"/>
        <v>0</v>
      </c>
      <c r="AW109">
        <f t="shared" si="106"/>
        <v>0</v>
      </c>
      <c r="AX109">
        <f t="shared" si="106"/>
        <v>0</v>
      </c>
      <c r="AY109">
        <f t="shared" si="106"/>
        <v>0</v>
      </c>
      <c r="AZ109">
        <f t="shared" si="106"/>
        <v>0</v>
      </c>
      <c r="BA109">
        <f t="shared" si="106"/>
        <v>0</v>
      </c>
      <c r="BB109">
        <f t="shared" si="106"/>
        <v>0</v>
      </c>
      <c r="BC109">
        <f t="shared" si="106"/>
        <v>0</v>
      </c>
      <c r="BD109">
        <f t="shared" si="107"/>
        <v>0</v>
      </c>
      <c r="BE109">
        <f t="shared" si="107"/>
        <v>0</v>
      </c>
      <c r="BF109">
        <f t="shared" si="107"/>
        <v>0</v>
      </c>
      <c r="BG109">
        <f t="shared" si="107"/>
        <v>0</v>
      </c>
      <c r="BH109">
        <f t="shared" si="107"/>
        <v>0</v>
      </c>
      <c r="BI109">
        <f t="shared" si="107"/>
        <v>0</v>
      </c>
      <c r="BJ109">
        <f t="shared" si="107"/>
        <v>0</v>
      </c>
      <c r="BK109">
        <f t="shared" si="107"/>
        <v>0</v>
      </c>
      <c r="BL109">
        <f t="shared" si="107"/>
        <v>0</v>
      </c>
      <c r="BM109">
        <f t="shared" si="107"/>
        <v>0</v>
      </c>
      <c r="BN109">
        <f t="shared" si="108"/>
        <v>0</v>
      </c>
      <c r="BO109">
        <f t="shared" si="108"/>
        <v>0</v>
      </c>
      <c r="BP109">
        <f t="shared" si="108"/>
        <v>0</v>
      </c>
      <c r="BQ109">
        <f t="shared" si="108"/>
        <v>0</v>
      </c>
      <c r="BR109">
        <f t="shared" si="108"/>
        <v>0</v>
      </c>
      <c r="BS109">
        <f t="shared" si="108"/>
        <v>0</v>
      </c>
      <c r="BT109">
        <f t="shared" si="108"/>
        <v>0</v>
      </c>
      <c r="BU109">
        <f t="shared" si="108"/>
        <v>0</v>
      </c>
      <c r="BV109">
        <f t="shared" si="108"/>
        <v>0</v>
      </c>
      <c r="BW109">
        <f t="shared" si="108"/>
        <v>0</v>
      </c>
      <c r="BX109">
        <f t="shared" si="109"/>
        <v>0</v>
      </c>
      <c r="BY109">
        <f t="shared" si="109"/>
        <v>0</v>
      </c>
      <c r="BZ109">
        <f t="shared" si="109"/>
        <v>0</v>
      </c>
      <c r="CA109">
        <f t="shared" si="109"/>
        <v>0</v>
      </c>
      <c r="CB109">
        <f t="shared" si="109"/>
        <v>0</v>
      </c>
      <c r="CC109">
        <f t="shared" si="109"/>
        <v>0</v>
      </c>
      <c r="CD109">
        <f t="shared" si="109"/>
        <v>0</v>
      </c>
      <c r="CE109">
        <f t="shared" si="109"/>
        <v>0</v>
      </c>
      <c r="CF109">
        <f t="shared" si="109"/>
        <v>0</v>
      </c>
      <c r="CG109">
        <f t="shared" si="109"/>
        <v>0</v>
      </c>
      <c r="CH109">
        <f t="shared" si="110"/>
        <v>0</v>
      </c>
      <c r="CI109">
        <f t="shared" si="110"/>
        <v>0</v>
      </c>
      <c r="CJ109">
        <f t="shared" si="110"/>
        <v>0</v>
      </c>
      <c r="CK109">
        <f t="shared" si="110"/>
        <v>0</v>
      </c>
      <c r="CL109">
        <f t="shared" si="110"/>
        <v>0</v>
      </c>
      <c r="CM109">
        <f t="shared" si="110"/>
        <v>0</v>
      </c>
      <c r="CN109">
        <f t="shared" si="110"/>
        <v>0</v>
      </c>
      <c r="CO109">
        <f t="shared" si="110"/>
        <v>0</v>
      </c>
      <c r="CP109">
        <f t="shared" si="110"/>
        <v>0</v>
      </c>
      <c r="CQ109">
        <f t="shared" si="110"/>
        <v>0</v>
      </c>
      <c r="CR109">
        <f t="shared" si="111"/>
        <v>0</v>
      </c>
      <c r="CS109">
        <f t="shared" si="111"/>
        <v>0</v>
      </c>
      <c r="CT109">
        <f t="shared" si="111"/>
        <v>0</v>
      </c>
      <c r="CU109">
        <f t="shared" si="111"/>
        <v>0</v>
      </c>
      <c r="CV109">
        <f t="shared" si="111"/>
        <v>0</v>
      </c>
      <c r="CW109">
        <f t="shared" si="111"/>
        <v>0</v>
      </c>
      <c r="CX109">
        <f t="shared" si="111"/>
        <v>0</v>
      </c>
      <c r="CY109">
        <f t="shared" si="111"/>
        <v>0</v>
      </c>
      <c r="CZ109">
        <f t="shared" si="111"/>
        <v>0</v>
      </c>
      <c r="DA109">
        <f t="shared" si="111"/>
        <v>0</v>
      </c>
    </row>
    <row r="110" spans="3:105" ht="12.75">
      <c r="C110">
        <v>101</v>
      </c>
      <c r="D110">
        <f>IF($D$7=$A$21,Daten!E104,IF($D$7=$A$22,Daten!F104,IF($D$7=$A$23,Daten!I104,IF($D$7=$A$24,Daten!K104,IF($D$7=$A$25,Daten!L104,Daten!J104)))))</f>
        <v>1.1590311933708464</v>
      </c>
      <c r="F110">
        <f t="shared" si="102"/>
        <v>1</v>
      </c>
      <c r="G110">
        <f t="shared" si="102"/>
        <v>0</v>
      </c>
      <c r="H110">
        <f t="shared" si="102"/>
        <v>0</v>
      </c>
      <c r="I110">
        <f t="shared" si="102"/>
        <v>0</v>
      </c>
      <c r="J110">
        <f t="shared" si="102"/>
        <v>0</v>
      </c>
      <c r="K110">
        <f t="shared" si="102"/>
        <v>0</v>
      </c>
      <c r="L110">
        <f t="shared" si="102"/>
        <v>0</v>
      </c>
      <c r="M110">
        <f t="shared" si="102"/>
        <v>0</v>
      </c>
      <c r="N110">
        <f t="shared" si="102"/>
        <v>0</v>
      </c>
      <c r="O110">
        <f t="shared" si="102"/>
        <v>0</v>
      </c>
      <c r="P110">
        <f t="shared" si="103"/>
        <v>0</v>
      </c>
      <c r="Q110">
        <f t="shared" si="103"/>
        <v>0</v>
      </c>
      <c r="R110">
        <f t="shared" si="103"/>
        <v>0</v>
      </c>
      <c r="S110">
        <f t="shared" si="103"/>
        <v>0</v>
      </c>
      <c r="T110">
        <f t="shared" si="103"/>
        <v>0</v>
      </c>
      <c r="U110">
        <f t="shared" si="103"/>
        <v>0</v>
      </c>
      <c r="V110">
        <f t="shared" si="103"/>
        <v>0</v>
      </c>
      <c r="W110">
        <f t="shared" si="103"/>
        <v>0</v>
      </c>
      <c r="X110">
        <f t="shared" si="103"/>
        <v>0</v>
      </c>
      <c r="Y110">
        <f t="shared" si="103"/>
        <v>0</v>
      </c>
      <c r="Z110">
        <f t="shared" si="104"/>
        <v>0</v>
      </c>
      <c r="AA110">
        <f t="shared" si="104"/>
        <v>0</v>
      </c>
      <c r="AB110">
        <f t="shared" si="104"/>
        <v>0</v>
      </c>
      <c r="AC110">
        <f t="shared" si="104"/>
        <v>0</v>
      </c>
      <c r="AD110">
        <f t="shared" si="104"/>
        <v>0</v>
      </c>
      <c r="AE110">
        <f t="shared" si="104"/>
        <v>0</v>
      </c>
      <c r="AF110">
        <f t="shared" si="104"/>
        <v>0</v>
      </c>
      <c r="AG110">
        <f t="shared" si="104"/>
        <v>0</v>
      </c>
      <c r="AH110">
        <f t="shared" si="104"/>
        <v>0</v>
      </c>
      <c r="AI110">
        <f t="shared" si="104"/>
        <v>0</v>
      </c>
      <c r="AJ110">
        <f t="shared" si="105"/>
        <v>0</v>
      </c>
      <c r="AK110">
        <f t="shared" si="105"/>
        <v>0</v>
      </c>
      <c r="AL110">
        <f t="shared" si="105"/>
        <v>0</v>
      </c>
      <c r="AM110">
        <f t="shared" si="105"/>
        <v>0</v>
      </c>
      <c r="AN110">
        <f t="shared" si="105"/>
        <v>0</v>
      </c>
      <c r="AO110">
        <f t="shared" si="105"/>
        <v>0</v>
      </c>
      <c r="AP110">
        <f t="shared" si="105"/>
        <v>0</v>
      </c>
      <c r="AQ110">
        <f t="shared" si="105"/>
        <v>0</v>
      </c>
      <c r="AR110">
        <f t="shared" si="105"/>
        <v>0</v>
      </c>
      <c r="AS110">
        <f t="shared" si="105"/>
        <v>0</v>
      </c>
      <c r="AT110">
        <f t="shared" si="106"/>
        <v>0</v>
      </c>
      <c r="AU110">
        <f t="shared" si="106"/>
        <v>0</v>
      </c>
      <c r="AV110">
        <f t="shared" si="106"/>
        <v>0</v>
      </c>
      <c r="AW110">
        <f t="shared" si="106"/>
        <v>0</v>
      </c>
      <c r="AX110">
        <f t="shared" si="106"/>
        <v>0</v>
      </c>
      <c r="AY110">
        <f t="shared" si="106"/>
        <v>0</v>
      </c>
      <c r="AZ110">
        <f t="shared" si="106"/>
        <v>0</v>
      </c>
      <c r="BA110">
        <f t="shared" si="106"/>
        <v>0</v>
      </c>
      <c r="BB110">
        <f t="shared" si="106"/>
        <v>0</v>
      </c>
      <c r="BC110">
        <f t="shared" si="106"/>
        <v>0</v>
      </c>
      <c r="BD110">
        <f t="shared" si="107"/>
        <v>0</v>
      </c>
      <c r="BE110">
        <f t="shared" si="107"/>
        <v>0</v>
      </c>
      <c r="BF110">
        <f t="shared" si="107"/>
        <v>0</v>
      </c>
      <c r="BG110">
        <f t="shared" si="107"/>
        <v>0</v>
      </c>
      <c r="BH110">
        <f t="shared" si="107"/>
        <v>0</v>
      </c>
      <c r="BI110">
        <f t="shared" si="107"/>
        <v>0</v>
      </c>
      <c r="BJ110">
        <f t="shared" si="107"/>
        <v>0</v>
      </c>
      <c r="BK110">
        <f t="shared" si="107"/>
        <v>0</v>
      </c>
      <c r="BL110">
        <f t="shared" si="107"/>
        <v>0</v>
      </c>
      <c r="BM110">
        <f t="shared" si="107"/>
        <v>0</v>
      </c>
      <c r="BN110">
        <f t="shared" si="108"/>
        <v>0</v>
      </c>
      <c r="BO110">
        <f t="shared" si="108"/>
        <v>0</v>
      </c>
      <c r="BP110">
        <f t="shared" si="108"/>
        <v>0</v>
      </c>
      <c r="BQ110">
        <f t="shared" si="108"/>
        <v>0</v>
      </c>
      <c r="BR110">
        <f t="shared" si="108"/>
        <v>0</v>
      </c>
      <c r="BS110">
        <f t="shared" si="108"/>
        <v>0</v>
      </c>
      <c r="BT110">
        <f t="shared" si="108"/>
        <v>0</v>
      </c>
      <c r="BU110">
        <f t="shared" si="108"/>
        <v>0</v>
      </c>
      <c r="BV110">
        <f t="shared" si="108"/>
        <v>0</v>
      </c>
      <c r="BW110">
        <f t="shared" si="108"/>
        <v>0</v>
      </c>
      <c r="BX110">
        <f t="shared" si="109"/>
        <v>0</v>
      </c>
      <c r="BY110">
        <f t="shared" si="109"/>
        <v>0</v>
      </c>
      <c r="BZ110">
        <f t="shared" si="109"/>
        <v>0</v>
      </c>
      <c r="CA110">
        <f t="shared" si="109"/>
        <v>0</v>
      </c>
      <c r="CB110">
        <f t="shared" si="109"/>
        <v>0</v>
      </c>
      <c r="CC110">
        <f t="shared" si="109"/>
        <v>0</v>
      </c>
      <c r="CD110">
        <f t="shared" si="109"/>
        <v>0</v>
      </c>
      <c r="CE110">
        <f t="shared" si="109"/>
        <v>0</v>
      </c>
      <c r="CF110">
        <f t="shared" si="109"/>
        <v>0</v>
      </c>
      <c r="CG110">
        <f t="shared" si="109"/>
        <v>0</v>
      </c>
      <c r="CH110">
        <f t="shared" si="110"/>
        <v>0</v>
      </c>
      <c r="CI110">
        <f t="shared" si="110"/>
        <v>0</v>
      </c>
      <c r="CJ110">
        <f t="shared" si="110"/>
        <v>0</v>
      </c>
      <c r="CK110">
        <f t="shared" si="110"/>
        <v>0</v>
      </c>
      <c r="CL110">
        <f t="shared" si="110"/>
        <v>0</v>
      </c>
      <c r="CM110">
        <f t="shared" si="110"/>
        <v>0</v>
      </c>
      <c r="CN110">
        <f t="shared" si="110"/>
        <v>0</v>
      </c>
      <c r="CO110">
        <f t="shared" si="110"/>
        <v>0</v>
      </c>
      <c r="CP110">
        <f t="shared" si="110"/>
        <v>0</v>
      </c>
      <c r="CQ110">
        <f t="shared" si="110"/>
        <v>0</v>
      </c>
      <c r="CR110">
        <f t="shared" si="111"/>
        <v>0</v>
      </c>
      <c r="CS110">
        <f t="shared" si="111"/>
        <v>0</v>
      </c>
      <c r="CT110">
        <f t="shared" si="111"/>
        <v>0</v>
      </c>
      <c r="CU110">
        <f t="shared" si="111"/>
        <v>0</v>
      </c>
      <c r="CV110">
        <f t="shared" si="111"/>
        <v>0</v>
      </c>
      <c r="CW110">
        <f t="shared" si="111"/>
        <v>0</v>
      </c>
      <c r="CX110">
        <f t="shared" si="111"/>
        <v>0</v>
      </c>
      <c r="CY110">
        <f t="shared" si="111"/>
        <v>0</v>
      </c>
      <c r="CZ110">
        <f t="shared" si="111"/>
        <v>0</v>
      </c>
      <c r="DA110">
        <f t="shared" si="111"/>
        <v>0</v>
      </c>
    </row>
    <row r="111" spans="3:105" ht="12.75">
      <c r="C111">
        <v>102</v>
      </c>
      <c r="D111">
        <f>IF($D$7=$A$21,Daten!E105,IF($D$7=$A$22,Daten!F105,IF($D$7=$A$23,Daten!I105,IF($D$7=$A$24,Daten!K105,IF($D$7=$A$25,Daten!L105,Daten!J105)))))</f>
        <v>0.13377453861778038</v>
      </c>
      <c r="F111">
        <f t="shared" si="102"/>
        <v>1</v>
      </c>
      <c r="G111">
        <f t="shared" si="102"/>
        <v>0</v>
      </c>
      <c r="H111">
        <f t="shared" si="102"/>
        <v>0</v>
      </c>
      <c r="I111">
        <f t="shared" si="102"/>
        <v>0</v>
      </c>
      <c r="J111">
        <f t="shared" si="102"/>
        <v>0</v>
      </c>
      <c r="K111">
        <f t="shared" si="102"/>
        <v>0</v>
      </c>
      <c r="L111">
        <f t="shared" si="102"/>
        <v>0</v>
      </c>
      <c r="M111">
        <f t="shared" si="102"/>
        <v>0</v>
      </c>
      <c r="N111">
        <f t="shared" si="102"/>
        <v>0</v>
      </c>
      <c r="O111">
        <f t="shared" si="102"/>
        <v>0</v>
      </c>
      <c r="P111">
        <f t="shared" si="103"/>
        <v>0</v>
      </c>
      <c r="Q111">
        <f t="shared" si="103"/>
        <v>0</v>
      </c>
      <c r="R111">
        <f t="shared" si="103"/>
        <v>0</v>
      </c>
      <c r="S111">
        <f t="shared" si="103"/>
        <v>0</v>
      </c>
      <c r="T111">
        <f t="shared" si="103"/>
        <v>0</v>
      </c>
      <c r="U111">
        <f t="shared" si="103"/>
        <v>0</v>
      </c>
      <c r="V111">
        <f t="shared" si="103"/>
        <v>0</v>
      </c>
      <c r="W111">
        <f t="shared" si="103"/>
        <v>0</v>
      </c>
      <c r="X111">
        <f t="shared" si="103"/>
        <v>0</v>
      </c>
      <c r="Y111">
        <f t="shared" si="103"/>
        <v>0</v>
      </c>
      <c r="Z111">
        <f t="shared" si="104"/>
        <v>0</v>
      </c>
      <c r="AA111">
        <f t="shared" si="104"/>
        <v>0</v>
      </c>
      <c r="AB111">
        <f t="shared" si="104"/>
        <v>0</v>
      </c>
      <c r="AC111">
        <f t="shared" si="104"/>
        <v>0</v>
      </c>
      <c r="AD111">
        <f t="shared" si="104"/>
        <v>0</v>
      </c>
      <c r="AE111">
        <f t="shared" si="104"/>
        <v>0</v>
      </c>
      <c r="AF111">
        <f t="shared" si="104"/>
        <v>0</v>
      </c>
      <c r="AG111">
        <f t="shared" si="104"/>
        <v>0</v>
      </c>
      <c r="AH111">
        <f t="shared" si="104"/>
        <v>0</v>
      </c>
      <c r="AI111">
        <f t="shared" si="104"/>
        <v>0</v>
      </c>
      <c r="AJ111">
        <f t="shared" si="105"/>
        <v>0</v>
      </c>
      <c r="AK111">
        <f t="shared" si="105"/>
        <v>0</v>
      </c>
      <c r="AL111">
        <f t="shared" si="105"/>
        <v>0</v>
      </c>
      <c r="AM111">
        <f t="shared" si="105"/>
        <v>0</v>
      </c>
      <c r="AN111">
        <f t="shared" si="105"/>
        <v>0</v>
      </c>
      <c r="AO111">
        <f t="shared" si="105"/>
        <v>0</v>
      </c>
      <c r="AP111">
        <f t="shared" si="105"/>
        <v>0</v>
      </c>
      <c r="AQ111">
        <f t="shared" si="105"/>
        <v>0</v>
      </c>
      <c r="AR111">
        <f t="shared" si="105"/>
        <v>0</v>
      </c>
      <c r="AS111">
        <f t="shared" si="105"/>
        <v>0</v>
      </c>
      <c r="AT111">
        <f t="shared" si="106"/>
        <v>0</v>
      </c>
      <c r="AU111">
        <f t="shared" si="106"/>
        <v>0</v>
      </c>
      <c r="AV111">
        <f t="shared" si="106"/>
        <v>0</v>
      </c>
      <c r="AW111">
        <f t="shared" si="106"/>
        <v>0</v>
      </c>
      <c r="AX111">
        <f t="shared" si="106"/>
        <v>0</v>
      </c>
      <c r="AY111">
        <f t="shared" si="106"/>
        <v>0</v>
      </c>
      <c r="AZ111">
        <f t="shared" si="106"/>
        <v>0</v>
      </c>
      <c r="BA111">
        <f t="shared" si="106"/>
        <v>0</v>
      </c>
      <c r="BB111">
        <f t="shared" si="106"/>
        <v>0</v>
      </c>
      <c r="BC111">
        <f t="shared" si="106"/>
        <v>0</v>
      </c>
      <c r="BD111">
        <f t="shared" si="107"/>
        <v>0</v>
      </c>
      <c r="BE111">
        <f t="shared" si="107"/>
        <v>0</v>
      </c>
      <c r="BF111">
        <f t="shared" si="107"/>
        <v>0</v>
      </c>
      <c r="BG111">
        <f t="shared" si="107"/>
        <v>0</v>
      </c>
      <c r="BH111">
        <f t="shared" si="107"/>
        <v>0</v>
      </c>
      <c r="BI111">
        <f t="shared" si="107"/>
        <v>0</v>
      </c>
      <c r="BJ111">
        <f t="shared" si="107"/>
        <v>0</v>
      </c>
      <c r="BK111">
        <f t="shared" si="107"/>
        <v>0</v>
      </c>
      <c r="BL111">
        <f t="shared" si="107"/>
        <v>0</v>
      </c>
      <c r="BM111">
        <f t="shared" si="107"/>
        <v>0</v>
      </c>
      <c r="BN111">
        <f t="shared" si="108"/>
        <v>0</v>
      </c>
      <c r="BO111">
        <f t="shared" si="108"/>
        <v>0</v>
      </c>
      <c r="BP111">
        <f t="shared" si="108"/>
        <v>0</v>
      </c>
      <c r="BQ111">
        <f t="shared" si="108"/>
        <v>0</v>
      </c>
      <c r="BR111">
        <f t="shared" si="108"/>
        <v>0</v>
      </c>
      <c r="BS111">
        <f t="shared" si="108"/>
        <v>0</v>
      </c>
      <c r="BT111">
        <f t="shared" si="108"/>
        <v>0</v>
      </c>
      <c r="BU111">
        <f t="shared" si="108"/>
        <v>0</v>
      </c>
      <c r="BV111">
        <f t="shared" si="108"/>
        <v>0</v>
      </c>
      <c r="BW111">
        <f t="shared" si="108"/>
        <v>0</v>
      </c>
      <c r="BX111">
        <f t="shared" si="109"/>
        <v>0</v>
      </c>
      <c r="BY111">
        <f t="shared" si="109"/>
        <v>0</v>
      </c>
      <c r="BZ111">
        <f t="shared" si="109"/>
        <v>0</v>
      </c>
      <c r="CA111">
        <f t="shared" si="109"/>
        <v>0</v>
      </c>
      <c r="CB111">
        <f t="shared" si="109"/>
        <v>0</v>
      </c>
      <c r="CC111">
        <f t="shared" si="109"/>
        <v>0</v>
      </c>
      <c r="CD111">
        <f t="shared" si="109"/>
        <v>0</v>
      </c>
      <c r="CE111">
        <f t="shared" si="109"/>
        <v>0</v>
      </c>
      <c r="CF111">
        <f t="shared" si="109"/>
        <v>0</v>
      </c>
      <c r="CG111">
        <f t="shared" si="109"/>
        <v>0</v>
      </c>
      <c r="CH111">
        <f t="shared" si="110"/>
        <v>0</v>
      </c>
      <c r="CI111">
        <f t="shared" si="110"/>
        <v>0</v>
      </c>
      <c r="CJ111">
        <f t="shared" si="110"/>
        <v>0</v>
      </c>
      <c r="CK111">
        <f t="shared" si="110"/>
        <v>0</v>
      </c>
      <c r="CL111">
        <f t="shared" si="110"/>
        <v>0</v>
      </c>
      <c r="CM111">
        <f t="shared" si="110"/>
        <v>0</v>
      </c>
      <c r="CN111">
        <f t="shared" si="110"/>
        <v>0</v>
      </c>
      <c r="CO111">
        <f t="shared" si="110"/>
        <v>0</v>
      </c>
      <c r="CP111">
        <f t="shared" si="110"/>
        <v>0</v>
      </c>
      <c r="CQ111">
        <f t="shared" si="110"/>
        <v>0</v>
      </c>
      <c r="CR111">
        <f t="shared" si="111"/>
        <v>0</v>
      </c>
      <c r="CS111">
        <f t="shared" si="111"/>
        <v>0</v>
      </c>
      <c r="CT111">
        <f t="shared" si="111"/>
        <v>0</v>
      </c>
      <c r="CU111">
        <f t="shared" si="111"/>
        <v>0</v>
      </c>
      <c r="CV111">
        <f t="shared" si="111"/>
        <v>0</v>
      </c>
      <c r="CW111">
        <f t="shared" si="111"/>
        <v>0</v>
      </c>
      <c r="CX111">
        <f t="shared" si="111"/>
        <v>0</v>
      </c>
      <c r="CY111">
        <f t="shared" si="111"/>
        <v>0</v>
      </c>
      <c r="CZ111">
        <f t="shared" si="111"/>
        <v>0</v>
      </c>
      <c r="DA111">
        <f t="shared" si="111"/>
        <v>0</v>
      </c>
    </row>
    <row r="112" spans="3:105" ht="12.75">
      <c r="C112">
        <v>103</v>
      </c>
      <c r="D112">
        <f>IF($D$7=$A$21,Daten!E106,IF($D$7=$A$22,Daten!F106,IF($D$7=$A$23,Daten!I106,IF($D$7=$A$24,Daten!K106,IF($D$7=$A$25,Daten!L106,Daten!J106)))))</f>
        <v>0.6598914309456371</v>
      </c>
      <c r="F112">
        <f t="shared" si="102"/>
        <v>1</v>
      </c>
      <c r="G112">
        <f t="shared" si="102"/>
        <v>0</v>
      </c>
      <c r="H112">
        <f t="shared" si="102"/>
        <v>0</v>
      </c>
      <c r="I112">
        <f t="shared" si="102"/>
        <v>0</v>
      </c>
      <c r="J112">
        <f t="shared" si="102"/>
        <v>0</v>
      </c>
      <c r="K112">
        <f t="shared" si="102"/>
        <v>0</v>
      </c>
      <c r="L112">
        <f t="shared" si="102"/>
        <v>0</v>
      </c>
      <c r="M112">
        <f t="shared" si="102"/>
        <v>0</v>
      </c>
      <c r="N112">
        <f t="shared" si="102"/>
        <v>0</v>
      </c>
      <c r="O112">
        <f t="shared" si="102"/>
        <v>0</v>
      </c>
      <c r="P112">
        <f t="shared" si="103"/>
        <v>0</v>
      </c>
      <c r="Q112">
        <f t="shared" si="103"/>
        <v>0</v>
      </c>
      <c r="R112">
        <f t="shared" si="103"/>
        <v>0</v>
      </c>
      <c r="S112">
        <f t="shared" si="103"/>
        <v>0</v>
      </c>
      <c r="T112">
        <f t="shared" si="103"/>
        <v>0</v>
      </c>
      <c r="U112">
        <f t="shared" si="103"/>
        <v>0</v>
      </c>
      <c r="V112">
        <f t="shared" si="103"/>
        <v>0</v>
      </c>
      <c r="W112">
        <f t="shared" si="103"/>
        <v>0</v>
      </c>
      <c r="X112">
        <f t="shared" si="103"/>
        <v>0</v>
      </c>
      <c r="Y112">
        <f t="shared" si="103"/>
        <v>0</v>
      </c>
      <c r="Z112">
        <f t="shared" si="104"/>
        <v>0</v>
      </c>
      <c r="AA112">
        <f t="shared" si="104"/>
        <v>0</v>
      </c>
      <c r="AB112">
        <f t="shared" si="104"/>
        <v>0</v>
      </c>
      <c r="AC112">
        <f t="shared" si="104"/>
        <v>0</v>
      </c>
      <c r="AD112">
        <f t="shared" si="104"/>
        <v>0</v>
      </c>
      <c r="AE112">
        <f t="shared" si="104"/>
        <v>0</v>
      </c>
      <c r="AF112">
        <f t="shared" si="104"/>
        <v>0</v>
      </c>
      <c r="AG112">
        <f t="shared" si="104"/>
        <v>0</v>
      </c>
      <c r="AH112">
        <f t="shared" si="104"/>
        <v>0</v>
      </c>
      <c r="AI112">
        <f t="shared" si="104"/>
        <v>0</v>
      </c>
      <c r="AJ112">
        <f t="shared" si="105"/>
        <v>0</v>
      </c>
      <c r="AK112">
        <f t="shared" si="105"/>
        <v>0</v>
      </c>
      <c r="AL112">
        <f t="shared" si="105"/>
        <v>0</v>
      </c>
      <c r="AM112">
        <f t="shared" si="105"/>
        <v>0</v>
      </c>
      <c r="AN112">
        <f t="shared" si="105"/>
        <v>0</v>
      </c>
      <c r="AO112">
        <f t="shared" si="105"/>
        <v>0</v>
      </c>
      <c r="AP112">
        <f t="shared" si="105"/>
        <v>0</v>
      </c>
      <c r="AQ112">
        <f t="shared" si="105"/>
        <v>0</v>
      </c>
      <c r="AR112">
        <f t="shared" si="105"/>
        <v>0</v>
      </c>
      <c r="AS112">
        <f t="shared" si="105"/>
        <v>0</v>
      </c>
      <c r="AT112">
        <f t="shared" si="106"/>
        <v>0</v>
      </c>
      <c r="AU112">
        <f t="shared" si="106"/>
        <v>0</v>
      </c>
      <c r="AV112">
        <f t="shared" si="106"/>
        <v>0</v>
      </c>
      <c r="AW112">
        <f t="shared" si="106"/>
        <v>0</v>
      </c>
      <c r="AX112">
        <f t="shared" si="106"/>
        <v>0</v>
      </c>
      <c r="AY112">
        <f t="shared" si="106"/>
        <v>0</v>
      </c>
      <c r="AZ112">
        <f t="shared" si="106"/>
        <v>0</v>
      </c>
      <c r="BA112">
        <f t="shared" si="106"/>
        <v>0</v>
      </c>
      <c r="BB112">
        <f t="shared" si="106"/>
        <v>0</v>
      </c>
      <c r="BC112">
        <f t="shared" si="106"/>
        <v>0</v>
      </c>
      <c r="BD112">
        <f t="shared" si="107"/>
        <v>0</v>
      </c>
      <c r="BE112">
        <f t="shared" si="107"/>
        <v>0</v>
      </c>
      <c r="BF112">
        <f t="shared" si="107"/>
        <v>0</v>
      </c>
      <c r="BG112">
        <f t="shared" si="107"/>
        <v>0</v>
      </c>
      <c r="BH112">
        <f t="shared" si="107"/>
        <v>0</v>
      </c>
      <c r="BI112">
        <f t="shared" si="107"/>
        <v>0</v>
      </c>
      <c r="BJ112">
        <f t="shared" si="107"/>
        <v>0</v>
      </c>
      <c r="BK112">
        <f t="shared" si="107"/>
        <v>0</v>
      </c>
      <c r="BL112">
        <f t="shared" si="107"/>
        <v>0</v>
      </c>
      <c r="BM112">
        <f t="shared" si="107"/>
        <v>0</v>
      </c>
      <c r="BN112">
        <f t="shared" si="108"/>
        <v>0</v>
      </c>
      <c r="BO112">
        <f t="shared" si="108"/>
        <v>0</v>
      </c>
      <c r="BP112">
        <f t="shared" si="108"/>
        <v>0</v>
      </c>
      <c r="BQ112">
        <f t="shared" si="108"/>
        <v>0</v>
      </c>
      <c r="BR112">
        <f t="shared" si="108"/>
        <v>0</v>
      </c>
      <c r="BS112">
        <f t="shared" si="108"/>
        <v>0</v>
      </c>
      <c r="BT112">
        <f t="shared" si="108"/>
        <v>0</v>
      </c>
      <c r="BU112">
        <f t="shared" si="108"/>
        <v>0</v>
      </c>
      <c r="BV112">
        <f t="shared" si="108"/>
        <v>0</v>
      </c>
      <c r="BW112">
        <f t="shared" si="108"/>
        <v>0</v>
      </c>
      <c r="BX112">
        <f t="shared" si="109"/>
        <v>0</v>
      </c>
      <c r="BY112">
        <f t="shared" si="109"/>
        <v>0</v>
      </c>
      <c r="BZ112">
        <f t="shared" si="109"/>
        <v>0</v>
      </c>
      <c r="CA112">
        <f t="shared" si="109"/>
        <v>0</v>
      </c>
      <c r="CB112">
        <f t="shared" si="109"/>
        <v>0</v>
      </c>
      <c r="CC112">
        <f t="shared" si="109"/>
        <v>0</v>
      </c>
      <c r="CD112">
        <f t="shared" si="109"/>
        <v>0</v>
      </c>
      <c r="CE112">
        <f t="shared" si="109"/>
        <v>0</v>
      </c>
      <c r="CF112">
        <f t="shared" si="109"/>
        <v>0</v>
      </c>
      <c r="CG112">
        <f t="shared" si="109"/>
        <v>0</v>
      </c>
      <c r="CH112">
        <f t="shared" si="110"/>
        <v>0</v>
      </c>
      <c r="CI112">
        <f t="shared" si="110"/>
        <v>0</v>
      </c>
      <c r="CJ112">
        <f t="shared" si="110"/>
        <v>0</v>
      </c>
      <c r="CK112">
        <f t="shared" si="110"/>
        <v>0</v>
      </c>
      <c r="CL112">
        <f t="shared" si="110"/>
        <v>0</v>
      </c>
      <c r="CM112">
        <f t="shared" si="110"/>
        <v>0</v>
      </c>
      <c r="CN112">
        <f t="shared" si="110"/>
        <v>0</v>
      </c>
      <c r="CO112">
        <f t="shared" si="110"/>
        <v>0</v>
      </c>
      <c r="CP112">
        <f t="shared" si="110"/>
        <v>0</v>
      </c>
      <c r="CQ112">
        <f t="shared" si="110"/>
        <v>0</v>
      </c>
      <c r="CR112">
        <f t="shared" si="111"/>
        <v>0</v>
      </c>
      <c r="CS112">
        <f t="shared" si="111"/>
        <v>0</v>
      </c>
      <c r="CT112">
        <f t="shared" si="111"/>
        <v>0</v>
      </c>
      <c r="CU112">
        <f t="shared" si="111"/>
        <v>0</v>
      </c>
      <c r="CV112">
        <f t="shared" si="111"/>
        <v>0</v>
      </c>
      <c r="CW112">
        <f t="shared" si="111"/>
        <v>0</v>
      </c>
      <c r="CX112">
        <f t="shared" si="111"/>
        <v>0</v>
      </c>
      <c r="CY112">
        <f t="shared" si="111"/>
        <v>0</v>
      </c>
      <c r="CZ112">
        <f t="shared" si="111"/>
        <v>0</v>
      </c>
      <c r="DA112">
        <f t="shared" si="111"/>
        <v>0</v>
      </c>
    </row>
    <row r="113" spans="3:105" ht="12.75">
      <c r="C113">
        <v>104</v>
      </c>
      <c r="D113">
        <f>IF($D$7=$A$21,Daten!E107,IF($D$7=$A$22,Daten!F107,IF($D$7=$A$23,Daten!I107,IF($D$7=$A$24,Daten!K107,IF($D$7=$A$25,Daten!L107,Daten!J107)))))</f>
        <v>0.6549692526232561</v>
      </c>
      <c r="F113">
        <f t="shared" si="102"/>
        <v>1</v>
      </c>
      <c r="G113">
        <f t="shared" si="102"/>
        <v>0</v>
      </c>
      <c r="H113">
        <f t="shared" si="102"/>
        <v>0</v>
      </c>
      <c r="I113">
        <f t="shared" si="102"/>
        <v>0</v>
      </c>
      <c r="J113">
        <f t="shared" si="102"/>
        <v>0</v>
      </c>
      <c r="K113">
        <f t="shared" si="102"/>
        <v>0</v>
      </c>
      <c r="L113">
        <f t="shared" si="102"/>
        <v>0</v>
      </c>
      <c r="M113">
        <f t="shared" si="102"/>
        <v>0</v>
      </c>
      <c r="N113">
        <f t="shared" si="102"/>
        <v>0</v>
      </c>
      <c r="O113">
        <f t="shared" si="102"/>
        <v>0</v>
      </c>
      <c r="P113">
        <f t="shared" si="103"/>
        <v>0</v>
      </c>
      <c r="Q113">
        <f t="shared" si="103"/>
        <v>0</v>
      </c>
      <c r="R113">
        <f t="shared" si="103"/>
        <v>0</v>
      </c>
      <c r="S113">
        <f t="shared" si="103"/>
        <v>0</v>
      </c>
      <c r="T113">
        <f t="shared" si="103"/>
        <v>0</v>
      </c>
      <c r="U113">
        <f t="shared" si="103"/>
        <v>0</v>
      </c>
      <c r="V113">
        <f t="shared" si="103"/>
        <v>0</v>
      </c>
      <c r="W113">
        <f t="shared" si="103"/>
        <v>0</v>
      </c>
      <c r="X113">
        <f t="shared" si="103"/>
        <v>0</v>
      </c>
      <c r="Y113">
        <f t="shared" si="103"/>
        <v>0</v>
      </c>
      <c r="Z113">
        <f t="shared" si="104"/>
        <v>0</v>
      </c>
      <c r="AA113">
        <f t="shared" si="104"/>
        <v>0</v>
      </c>
      <c r="AB113">
        <f t="shared" si="104"/>
        <v>0</v>
      </c>
      <c r="AC113">
        <f t="shared" si="104"/>
        <v>0</v>
      </c>
      <c r="AD113">
        <f t="shared" si="104"/>
        <v>0</v>
      </c>
      <c r="AE113">
        <f t="shared" si="104"/>
        <v>0</v>
      </c>
      <c r="AF113">
        <f t="shared" si="104"/>
        <v>0</v>
      </c>
      <c r="AG113">
        <f t="shared" si="104"/>
        <v>0</v>
      </c>
      <c r="AH113">
        <f t="shared" si="104"/>
        <v>0</v>
      </c>
      <c r="AI113">
        <f t="shared" si="104"/>
        <v>0</v>
      </c>
      <c r="AJ113">
        <f t="shared" si="105"/>
        <v>0</v>
      </c>
      <c r="AK113">
        <f t="shared" si="105"/>
        <v>0</v>
      </c>
      <c r="AL113">
        <f t="shared" si="105"/>
        <v>0</v>
      </c>
      <c r="AM113">
        <f t="shared" si="105"/>
        <v>0</v>
      </c>
      <c r="AN113">
        <f t="shared" si="105"/>
        <v>0</v>
      </c>
      <c r="AO113">
        <f t="shared" si="105"/>
        <v>0</v>
      </c>
      <c r="AP113">
        <f t="shared" si="105"/>
        <v>0</v>
      </c>
      <c r="AQ113">
        <f t="shared" si="105"/>
        <v>0</v>
      </c>
      <c r="AR113">
        <f t="shared" si="105"/>
        <v>0</v>
      </c>
      <c r="AS113">
        <f t="shared" si="105"/>
        <v>0</v>
      </c>
      <c r="AT113">
        <f t="shared" si="106"/>
        <v>0</v>
      </c>
      <c r="AU113">
        <f t="shared" si="106"/>
        <v>0</v>
      </c>
      <c r="AV113">
        <f t="shared" si="106"/>
        <v>0</v>
      </c>
      <c r="AW113">
        <f t="shared" si="106"/>
        <v>0</v>
      </c>
      <c r="AX113">
        <f t="shared" si="106"/>
        <v>0</v>
      </c>
      <c r="AY113">
        <f t="shared" si="106"/>
        <v>0</v>
      </c>
      <c r="AZ113">
        <f t="shared" si="106"/>
        <v>0</v>
      </c>
      <c r="BA113">
        <f t="shared" si="106"/>
        <v>0</v>
      </c>
      <c r="BB113">
        <f t="shared" si="106"/>
        <v>0</v>
      </c>
      <c r="BC113">
        <f t="shared" si="106"/>
        <v>0</v>
      </c>
      <c r="BD113">
        <f t="shared" si="107"/>
        <v>0</v>
      </c>
      <c r="BE113">
        <f t="shared" si="107"/>
        <v>0</v>
      </c>
      <c r="BF113">
        <f t="shared" si="107"/>
        <v>0</v>
      </c>
      <c r="BG113">
        <f t="shared" si="107"/>
        <v>0</v>
      </c>
      <c r="BH113">
        <f t="shared" si="107"/>
        <v>0</v>
      </c>
      <c r="BI113">
        <f t="shared" si="107"/>
        <v>0</v>
      </c>
      <c r="BJ113">
        <f t="shared" si="107"/>
        <v>0</v>
      </c>
      <c r="BK113">
        <f t="shared" si="107"/>
        <v>0</v>
      </c>
      <c r="BL113">
        <f t="shared" si="107"/>
        <v>0</v>
      </c>
      <c r="BM113">
        <f t="shared" si="107"/>
        <v>0</v>
      </c>
      <c r="BN113">
        <f t="shared" si="108"/>
        <v>0</v>
      </c>
      <c r="BO113">
        <f t="shared" si="108"/>
        <v>0</v>
      </c>
      <c r="BP113">
        <f t="shared" si="108"/>
        <v>0</v>
      </c>
      <c r="BQ113">
        <f t="shared" si="108"/>
        <v>0</v>
      </c>
      <c r="BR113">
        <f t="shared" si="108"/>
        <v>0</v>
      </c>
      <c r="BS113">
        <f t="shared" si="108"/>
        <v>0</v>
      </c>
      <c r="BT113">
        <f t="shared" si="108"/>
        <v>0</v>
      </c>
      <c r="BU113">
        <f t="shared" si="108"/>
        <v>0</v>
      </c>
      <c r="BV113">
        <f t="shared" si="108"/>
        <v>0</v>
      </c>
      <c r="BW113">
        <f t="shared" si="108"/>
        <v>0</v>
      </c>
      <c r="BX113">
        <f t="shared" si="109"/>
        <v>0</v>
      </c>
      <c r="BY113">
        <f t="shared" si="109"/>
        <v>0</v>
      </c>
      <c r="BZ113">
        <f t="shared" si="109"/>
        <v>0</v>
      </c>
      <c r="CA113">
        <f t="shared" si="109"/>
        <v>0</v>
      </c>
      <c r="CB113">
        <f t="shared" si="109"/>
        <v>0</v>
      </c>
      <c r="CC113">
        <f t="shared" si="109"/>
        <v>0</v>
      </c>
      <c r="CD113">
        <f t="shared" si="109"/>
        <v>0</v>
      </c>
      <c r="CE113">
        <f t="shared" si="109"/>
        <v>0</v>
      </c>
      <c r="CF113">
        <f t="shared" si="109"/>
        <v>0</v>
      </c>
      <c r="CG113">
        <f t="shared" si="109"/>
        <v>0</v>
      </c>
      <c r="CH113">
        <f t="shared" si="110"/>
        <v>0</v>
      </c>
      <c r="CI113">
        <f t="shared" si="110"/>
        <v>0</v>
      </c>
      <c r="CJ113">
        <f t="shared" si="110"/>
        <v>0</v>
      </c>
      <c r="CK113">
        <f t="shared" si="110"/>
        <v>0</v>
      </c>
      <c r="CL113">
        <f t="shared" si="110"/>
        <v>0</v>
      </c>
      <c r="CM113">
        <f t="shared" si="110"/>
        <v>0</v>
      </c>
      <c r="CN113">
        <f t="shared" si="110"/>
        <v>0</v>
      </c>
      <c r="CO113">
        <f t="shared" si="110"/>
        <v>0</v>
      </c>
      <c r="CP113">
        <f t="shared" si="110"/>
        <v>0</v>
      </c>
      <c r="CQ113">
        <f t="shared" si="110"/>
        <v>0</v>
      </c>
      <c r="CR113">
        <f t="shared" si="111"/>
        <v>0</v>
      </c>
      <c r="CS113">
        <f t="shared" si="111"/>
        <v>0</v>
      </c>
      <c r="CT113">
        <f t="shared" si="111"/>
        <v>0</v>
      </c>
      <c r="CU113">
        <f t="shared" si="111"/>
        <v>0</v>
      </c>
      <c r="CV113">
        <f t="shared" si="111"/>
        <v>0</v>
      </c>
      <c r="CW113">
        <f t="shared" si="111"/>
        <v>0</v>
      </c>
      <c r="CX113">
        <f t="shared" si="111"/>
        <v>0</v>
      </c>
      <c r="CY113">
        <f t="shared" si="111"/>
        <v>0</v>
      </c>
      <c r="CZ113">
        <f t="shared" si="111"/>
        <v>0</v>
      </c>
      <c r="DA113">
        <f t="shared" si="111"/>
        <v>0</v>
      </c>
    </row>
    <row r="114" spans="3:105" ht="12.75">
      <c r="C114">
        <v>105</v>
      </c>
      <c r="D114">
        <f>IF($D$7=$A$21,Daten!E108,IF($D$7=$A$22,Daten!F108,IF($D$7=$A$23,Daten!I108,IF($D$7=$A$24,Daten!K108,IF($D$7=$A$25,Daten!L108,Daten!J108)))))</f>
        <v>2.119566758688575</v>
      </c>
      <c r="F114">
        <f t="shared" si="102"/>
        <v>1</v>
      </c>
      <c r="G114">
        <f t="shared" si="102"/>
        <v>0</v>
      </c>
      <c r="H114">
        <f t="shared" si="102"/>
        <v>0</v>
      </c>
      <c r="I114">
        <f t="shared" si="102"/>
        <v>0</v>
      </c>
      <c r="J114">
        <f t="shared" si="102"/>
        <v>0</v>
      </c>
      <c r="K114">
        <f t="shared" si="102"/>
        <v>0</v>
      </c>
      <c r="L114">
        <f t="shared" si="102"/>
        <v>0</v>
      </c>
      <c r="M114">
        <f t="shared" si="102"/>
        <v>0</v>
      </c>
      <c r="N114">
        <f t="shared" si="102"/>
        <v>0</v>
      </c>
      <c r="O114">
        <f t="shared" si="102"/>
        <v>0</v>
      </c>
      <c r="P114">
        <f t="shared" si="103"/>
        <v>0</v>
      </c>
      <c r="Q114">
        <f t="shared" si="103"/>
        <v>0</v>
      </c>
      <c r="R114">
        <f t="shared" si="103"/>
        <v>0</v>
      </c>
      <c r="S114">
        <f t="shared" si="103"/>
        <v>0</v>
      </c>
      <c r="T114">
        <f t="shared" si="103"/>
        <v>0</v>
      </c>
      <c r="U114">
        <f t="shared" si="103"/>
        <v>0</v>
      </c>
      <c r="V114">
        <f t="shared" si="103"/>
        <v>0</v>
      </c>
      <c r="W114">
        <f t="shared" si="103"/>
        <v>0</v>
      </c>
      <c r="X114">
        <f t="shared" si="103"/>
        <v>0</v>
      </c>
      <c r="Y114">
        <f t="shared" si="103"/>
        <v>0</v>
      </c>
      <c r="Z114">
        <f t="shared" si="104"/>
        <v>0</v>
      </c>
      <c r="AA114">
        <f t="shared" si="104"/>
        <v>0</v>
      </c>
      <c r="AB114">
        <f t="shared" si="104"/>
        <v>0</v>
      </c>
      <c r="AC114">
        <f t="shared" si="104"/>
        <v>0</v>
      </c>
      <c r="AD114">
        <f t="shared" si="104"/>
        <v>0</v>
      </c>
      <c r="AE114">
        <f t="shared" si="104"/>
        <v>0</v>
      </c>
      <c r="AF114">
        <f t="shared" si="104"/>
        <v>0</v>
      </c>
      <c r="AG114">
        <f t="shared" si="104"/>
        <v>0</v>
      </c>
      <c r="AH114">
        <f t="shared" si="104"/>
        <v>0</v>
      </c>
      <c r="AI114">
        <f t="shared" si="104"/>
        <v>0</v>
      </c>
      <c r="AJ114">
        <f t="shared" si="105"/>
        <v>0</v>
      </c>
      <c r="AK114">
        <f t="shared" si="105"/>
        <v>0</v>
      </c>
      <c r="AL114">
        <f t="shared" si="105"/>
        <v>0</v>
      </c>
      <c r="AM114">
        <f t="shared" si="105"/>
        <v>0</v>
      </c>
      <c r="AN114">
        <f t="shared" si="105"/>
        <v>0</v>
      </c>
      <c r="AO114">
        <f t="shared" si="105"/>
        <v>0</v>
      </c>
      <c r="AP114">
        <f t="shared" si="105"/>
        <v>0</v>
      </c>
      <c r="AQ114">
        <f t="shared" si="105"/>
        <v>0</v>
      </c>
      <c r="AR114">
        <f t="shared" si="105"/>
        <v>0</v>
      </c>
      <c r="AS114">
        <f t="shared" si="105"/>
        <v>0</v>
      </c>
      <c r="AT114">
        <f t="shared" si="106"/>
        <v>0</v>
      </c>
      <c r="AU114">
        <f t="shared" si="106"/>
        <v>0</v>
      </c>
      <c r="AV114">
        <f t="shared" si="106"/>
        <v>0</v>
      </c>
      <c r="AW114">
        <f t="shared" si="106"/>
        <v>0</v>
      </c>
      <c r="AX114">
        <f t="shared" si="106"/>
        <v>0</v>
      </c>
      <c r="AY114">
        <f t="shared" si="106"/>
        <v>0</v>
      </c>
      <c r="AZ114">
        <f t="shared" si="106"/>
        <v>0</v>
      </c>
      <c r="BA114">
        <f t="shared" si="106"/>
        <v>0</v>
      </c>
      <c r="BB114">
        <f t="shared" si="106"/>
        <v>0</v>
      </c>
      <c r="BC114">
        <f t="shared" si="106"/>
        <v>0</v>
      </c>
      <c r="BD114">
        <f t="shared" si="107"/>
        <v>0</v>
      </c>
      <c r="BE114">
        <f t="shared" si="107"/>
        <v>0</v>
      </c>
      <c r="BF114">
        <f t="shared" si="107"/>
        <v>0</v>
      </c>
      <c r="BG114">
        <f t="shared" si="107"/>
        <v>0</v>
      </c>
      <c r="BH114">
        <f t="shared" si="107"/>
        <v>0</v>
      </c>
      <c r="BI114">
        <f t="shared" si="107"/>
        <v>0</v>
      </c>
      <c r="BJ114">
        <f t="shared" si="107"/>
        <v>0</v>
      </c>
      <c r="BK114">
        <f t="shared" si="107"/>
        <v>0</v>
      </c>
      <c r="BL114">
        <f t="shared" si="107"/>
        <v>0</v>
      </c>
      <c r="BM114">
        <f t="shared" si="107"/>
        <v>0</v>
      </c>
      <c r="BN114">
        <f t="shared" si="108"/>
        <v>0</v>
      </c>
      <c r="BO114">
        <f t="shared" si="108"/>
        <v>0</v>
      </c>
      <c r="BP114">
        <f t="shared" si="108"/>
        <v>0</v>
      </c>
      <c r="BQ114">
        <f t="shared" si="108"/>
        <v>0</v>
      </c>
      <c r="BR114">
        <f t="shared" si="108"/>
        <v>0</v>
      </c>
      <c r="BS114">
        <f t="shared" si="108"/>
        <v>0</v>
      </c>
      <c r="BT114">
        <f t="shared" si="108"/>
        <v>0</v>
      </c>
      <c r="BU114">
        <f t="shared" si="108"/>
        <v>0</v>
      </c>
      <c r="BV114">
        <f t="shared" si="108"/>
        <v>0</v>
      </c>
      <c r="BW114">
        <f t="shared" si="108"/>
        <v>0</v>
      </c>
      <c r="BX114">
        <f t="shared" si="109"/>
        <v>0</v>
      </c>
      <c r="BY114">
        <f t="shared" si="109"/>
        <v>0</v>
      </c>
      <c r="BZ114">
        <f t="shared" si="109"/>
        <v>0</v>
      </c>
      <c r="CA114">
        <f t="shared" si="109"/>
        <v>0</v>
      </c>
      <c r="CB114">
        <f t="shared" si="109"/>
        <v>0</v>
      </c>
      <c r="CC114">
        <f t="shared" si="109"/>
        <v>0</v>
      </c>
      <c r="CD114">
        <f t="shared" si="109"/>
        <v>0</v>
      </c>
      <c r="CE114">
        <f t="shared" si="109"/>
        <v>0</v>
      </c>
      <c r="CF114">
        <f t="shared" si="109"/>
        <v>0</v>
      </c>
      <c r="CG114">
        <f t="shared" si="109"/>
        <v>0</v>
      </c>
      <c r="CH114">
        <f t="shared" si="110"/>
        <v>0</v>
      </c>
      <c r="CI114">
        <f t="shared" si="110"/>
        <v>0</v>
      </c>
      <c r="CJ114">
        <f t="shared" si="110"/>
        <v>0</v>
      </c>
      <c r="CK114">
        <f t="shared" si="110"/>
        <v>0</v>
      </c>
      <c r="CL114">
        <f t="shared" si="110"/>
        <v>0</v>
      </c>
      <c r="CM114">
        <f t="shared" si="110"/>
        <v>0</v>
      </c>
      <c r="CN114">
        <f t="shared" si="110"/>
        <v>0</v>
      </c>
      <c r="CO114">
        <f t="shared" si="110"/>
        <v>0</v>
      </c>
      <c r="CP114">
        <f t="shared" si="110"/>
        <v>0</v>
      </c>
      <c r="CQ114">
        <f t="shared" si="110"/>
        <v>0</v>
      </c>
      <c r="CR114">
        <f t="shared" si="111"/>
        <v>0</v>
      </c>
      <c r="CS114">
        <f t="shared" si="111"/>
        <v>0</v>
      </c>
      <c r="CT114">
        <f t="shared" si="111"/>
        <v>0</v>
      </c>
      <c r="CU114">
        <f t="shared" si="111"/>
        <v>0</v>
      </c>
      <c r="CV114">
        <f t="shared" si="111"/>
        <v>0</v>
      </c>
      <c r="CW114">
        <f t="shared" si="111"/>
        <v>0</v>
      </c>
      <c r="CX114">
        <f t="shared" si="111"/>
        <v>0</v>
      </c>
      <c r="CY114">
        <f t="shared" si="111"/>
        <v>0</v>
      </c>
      <c r="CZ114">
        <f t="shared" si="111"/>
        <v>0</v>
      </c>
      <c r="DA114">
        <f t="shared" si="111"/>
        <v>0</v>
      </c>
    </row>
    <row r="115" spans="3:105" ht="12.75">
      <c r="C115">
        <v>106</v>
      </c>
      <c r="D115">
        <f>IF($D$7=$A$21,Daten!E109,IF($D$7=$A$22,Daten!F109,IF($D$7=$A$23,Daten!I109,IF($D$7=$A$24,Daten!K109,IF($D$7=$A$25,Daten!L109,Daten!J109)))))</f>
        <v>3.12847262143354</v>
      </c>
      <c r="F115">
        <f t="shared" si="102"/>
        <v>0</v>
      </c>
      <c r="G115">
        <f t="shared" si="102"/>
        <v>1</v>
      </c>
      <c r="H115">
        <f t="shared" si="102"/>
        <v>0</v>
      </c>
      <c r="I115">
        <f t="shared" si="102"/>
        <v>0</v>
      </c>
      <c r="J115">
        <f t="shared" si="102"/>
        <v>0</v>
      </c>
      <c r="K115">
        <f t="shared" si="102"/>
        <v>0</v>
      </c>
      <c r="L115">
        <f t="shared" si="102"/>
        <v>0</v>
      </c>
      <c r="M115">
        <f t="shared" si="102"/>
        <v>0</v>
      </c>
      <c r="N115">
        <f t="shared" si="102"/>
        <v>0</v>
      </c>
      <c r="O115">
        <f t="shared" si="102"/>
        <v>0</v>
      </c>
      <c r="P115">
        <f t="shared" si="103"/>
        <v>0</v>
      </c>
      <c r="Q115">
        <f t="shared" si="103"/>
        <v>0</v>
      </c>
      <c r="R115">
        <f t="shared" si="103"/>
        <v>0</v>
      </c>
      <c r="S115">
        <f t="shared" si="103"/>
        <v>0</v>
      </c>
      <c r="T115">
        <f t="shared" si="103"/>
        <v>0</v>
      </c>
      <c r="U115">
        <f t="shared" si="103"/>
        <v>0</v>
      </c>
      <c r="V115">
        <f t="shared" si="103"/>
        <v>0</v>
      </c>
      <c r="W115">
        <f t="shared" si="103"/>
        <v>0</v>
      </c>
      <c r="X115">
        <f t="shared" si="103"/>
        <v>0</v>
      </c>
      <c r="Y115">
        <f t="shared" si="103"/>
        <v>0</v>
      </c>
      <c r="Z115">
        <f t="shared" si="104"/>
        <v>0</v>
      </c>
      <c r="AA115">
        <f t="shared" si="104"/>
        <v>0</v>
      </c>
      <c r="AB115">
        <f t="shared" si="104"/>
        <v>0</v>
      </c>
      <c r="AC115">
        <f t="shared" si="104"/>
        <v>0</v>
      </c>
      <c r="AD115">
        <f t="shared" si="104"/>
        <v>0</v>
      </c>
      <c r="AE115">
        <f t="shared" si="104"/>
        <v>0</v>
      </c>
      <c r="AF115">
        <f t="shared" si="104"/>
        <v>0</v>
      </c>
      <c r="AG115">
        <f t="shared" si="104"/>
        <v>0</v>
      </c>
      <c r="AH115">
        <f t="shared" si="104"/>
        <v>0</v>
      </c>
      <c r="AI115">
        <f t="shared" si="104"/>
        <v>0</v>
      </c>
      <c r="AJ115">
        <f t="shared" si="105"/>
        <v>0</v>
      </c>
      <c r="AK115">
        <f t="shared" si="105"/>
        <v>0</v>
      </c>
      <c r="AL115">
        <f t="shared" si="105"/>
        <v>0</v>
      </c>
      <c r="AM115">
        <f t="shared" si="105"/>
        <v>0</v>
      </c>
      <c r="AN115">
        <f t="shared" si="105"/>
        <v>0</v>
      </c>
      <c r="AO115">
        <f t="shared" si="105"/>
        <v>0</v>
      </c>
      <c r="AP115">
        <f t="shared" si="105"/>
        <v>0</v>
      </c>
      <c r="AQ115">
        <f t="shared" si="105"/>
        <v>0</v>
      </c>
      <c r="AR115">
        <f t="shared" si="105"/>
        <v>0</v>
      </c>
      <c r="AS115">
        <f t="shared" si="105"/>
        <v>0</v>
      </c>
      <c r="AT115">
        <f t="shared" si="106"/>
        <v>0</v>
      </c>
      <c r="AU115">
        <f t="shared" si="106"/>
        <v>0</v>
      </c>
      <c r="AV115">
        <f t="shared" si="106"/>
        <v>0</v>
      </c>
      <c r="AW115">
        <f t="shared" si="106"/>
        <v>0</v>
      </c>
      <c r="AX115">
        <f t="shared" si="106"/>
        <v>0</v>
      </c>
      <c r="AY115">
        <f t="shared" si="106"/>
        <v>0</v>
      </c>
      <c r="AZ115">
        <f t="shared" si="106"/>
        <v>0</v>
      </c>
      <c r="BA115">
        <f t="shared" si="106"/>
        <v>0</v>
      </c>
      <c r="BB115">
        <f t="shared" si="106"/>
        <v>0</v>
      </c>
      <c r="BC115">
        <f t="shared" si="106"/>
        <v>0</v>
      </c>
      <c r="BD115">
        <f t="shared" si="107"/>
        <v>0</v>
      </c>
      <c r="BE115">
        <f t="shared" si="107"/>
        <v>0</v>
      </c>
      <c r="BF115">
        <f t="shared" si="107"/>
        <v>0</v>
      </c>
      <c r="BG115">
        <f t="shared" si="107"/>
        <v>0</v>
      </c>
      <c r="BH115">
        <f t="shared" si="107"/>
        <v>0</v>
      </c>
      <c r="BI115">
        <f t="shared" si="107"/>
        <v>0</v>
      </c>
      <c r="BJ115">
        <f t="shared" si="107"/>
        <v>0</v>
      </c>
      <c r="BK115">
        <f t="shared" si="107"/>
        <v>0</v>
      </c>
      <c r="BL115">
        <f t="shared" si="107"/>
        <v>0</v>
      </c>
      <c r="BM115">
        <f t="shared" si="107"/>
        <v>0</v>
      </c>
      <c r="BN115">
        <f t="shared" si="108"/>
        <v>0</v>
      </c>
      <c r="BO115">
        <f t="shared" si="108"/>
        <v>0</v>
      </c>
      <c r="BP115">
        <f t="shared" si="108"/>
        <v>0</v>
      </c>
      <c r="BQ115">
        <f t="shared" si="108"/>
        <v>0</v>
      </c>
      <c r="BR115">
        <f t="shared" si="108"/>
        <v>0</v>
      </c>
      <c r="BS115">
        <f t="shared" si="108"/>
        <v>0</v>
      </c>
      <c r="BT115">
        <f t="shared" si="108"/>
        <v>0</v>
      </c>
      <c r="BU115">
        <f t="shared" si="108"/>
        <v>0</v>
      </c>
      <c r="BV115">
        <f t="shared" si="108"/>
        <v>0</v>
      </c>
      <c r="BW115">
        <f t="shared" si="108"/>
        <v>0</v>
      </c>
      <c r="BX115">
        <f t="shared" si="109"/>
        <v>0</v>
      </c>
      <c r="BY115">
        <f t="shared" si="109"/>
        <v>0</v>
      </c>
      <c r="BZ115">
        <f t="shared" si="109"/>
        <v>0</v>
      </c>
      <c r="CA115">
        <f t="shared" si="109"/>
        <v>0</v>
      </c>
      <c r="CB115">
        <f t="shared" si="109"/>
        <v>0</v>
      </c>
      <c r="CC115">
        <f t="shared" si="109"/>
        <v>0</v>
      </c>
      <c r="CD115">
        <f t="shared" si="109"/>
        <v>0</v>
      </c>
      <c r="CE115">
        <f t="shared" si="109"/>
        <v>0</v>
      </c>
      <c r="CF115">
        <f t="shared" si="109"/>
        <v>0</v>
      </c>
      <c r="CG115">
        <f t="shared" si="109"/>
        <v>0</v>
      </c>
      <c r="CH115">
        <f t="shared" si="110"/>
        <v>0</v>
      </c>
      <c r="CI115">
        <f t="shared" si="110"/>
        <v>0</v>
      </c>
      <c r="CJ115">
        <f t="shared" si="110"/>
        <v>0</v>
      </c>
      <c r="CK115">
        <f t="shared" si="110"/>
        <v>0</v>
      </c>
      <c r="CL115">
        <f t="shared" si="110"/>
        <v>0</v>
      </c>
      <c r="CM115">
        <f t="shared" si="110"/>
        <v>0</v>
      </c>
      <c r="CN115">
        <f t="shared" si="110"/>
        <v>0</v>
      </c>
      <c r="CO115">
        <f t="shared" si="110"/>
        <v>0</v>
      </c>
      <c r="CP115">
        <f t="shared" si="110"/>
        <v>0</v>
      </c>
      <c r="CQ115">
        <f t="shared" si="110"/>
        <v>0</v>
      </c>
      <c r="CR115">
        <f t="shared" si="111"/>
        <v>0</v>
      </c>
      <c r="CS115">
        <f t="shared" si="111"/>
        <v>0</v>
      </c>
      <c r="CT115">
        <f t="shared" si="111"/>
        <v>0</v>
      </c>
      <c r="CU115">
        <f t="shared" si="111"/>
        <v>0</v>
      </c>
      <c r="CV115">
        <f t="shared" si="111"/>
        <v>0</v>
      </c>
      <c r="CW115">
        <f t="shared" si="111"/>
        <v>0</v>
      </c>
      <c r="CX115">
        <f t="shared" si="111"/>
        <v>0</v>
      </c>
      <c r="CY115">
        <f t="shared" si="111"/>
        <v>0</v>
      </c>
      <c r="CZ115">
        <f t="shared" si="111"/>
        <v>0</v>
      </c>
      <c r="DA115">
        <f t="shared" si="111"/>
        <v>0</v>
      </c>
    </row>
    <row r="116" spans="3:105" ht="12.75">
      <c r="C116">
        <v>107</v>
      </c>
      <c r="D116">
        <f>IF($D$7=$A$21,Daten!E110,IF($D$7=$A$22,Daten!F110,IF($D$7=$A$23,Daten!I110,IF($D$7=$A$24,Daten!K110,IF($D$7=$A$25,Daten!L110,Daten!J110)))))</f>
        <v>2.507282685608563</v>
      </c>
      <c r="F116">
        <f aca="true" t="shared" si="112" ref="F116:O126">IF(AND($D116&gt;F$7,$D116&lt;=F$8),1,0)</f>
        <v>0</v>
      </c>
      <c r="G116">
        <f t="shared" si="112"/>
        <v>1</v>
      </c>
      <c r="H116">
        <f t="shared" si="112"/>
        <v>0</v>
      </c>
      <c r="I116">
        <f t="shared" si="112"/>
        <v>0</v>
      </c>
      <c r="J116">
        <f t="shared" si="112"/>
        <v>0</v>
      </c>
      <c r="K116">
        <f t="shared" si="112"/>
        <v>0</v>
      </c>
      <c r="L116">
        <f t="shared" si="112"/>
        <v>0</v>
      </c>
      <c r="M116">
        <f t="shared" si="112"/>
        <v>0</v>
      </c>
      <c r="N116">
        <f t="shared" si="112"/>
        <v>0</v>
      </c>
      <c r="O116">
        <f t="shared" si="112"/>
        <v>0</v>
      </c>
      <c r="P116">
        <f aca="true" t="shared" si="113" ref="P116:Y126">IF(AND($D116&gt;P$7,$D116&lt;=P$8),1,0)</f>
        <v>0</v>
      </c>
      <c r="Q116">
        <f t="shared" si="113"/>
        <v>0</v>
      </c>
      <c r="R116">
        <f t="shared" si="113"/>
        <v>0</v>
      </c>
      <c r="S116">
        <f t="shared" si="113"/>
        <v>0</v>
      </c>
      <c r="T116">
        <f t="shared" si="113"/>
        <v>0</v>
      </c>
      <c r="U116">
        <f t="shared" si="113"/>
        <v>0</v>
      </c>
      <c r="V116">
        <f t="shared" si="113"/>
        <v>0</v>
      </c>
      <c r="W116">
        <f t="shared" si="113"/>
        <v>0</v>
      </c>
      <c r="X116">
        <f t="shared" si="113"/>
        <v>0</v>
      </c>
      <c r="Y116">
        <f t="shared" si="113"/>
        <v>0</v>
      </c>
      <c r="Z116">
        <f aca="true" t="shared" si="114" ref="Z116:AI126">IF(AND($D116&gt;Z$7,$D116&lt;=Z$8),1,0)</f>
        <v>0</v>
      </c>
      <c r="AA116">
        <f t="shared" si="114"/>
        <v>0</v>
      </c>
      <c r="AB116">
        <f t="shared" si="114"/>
        <v>0</v>
      </c>
      <c r="AC116">
        <f t="shared" si="114"/>
        <v>0</v>
      </c>
      <c r="AD116">
        <f t="shared" si="114"/>
        <v>0</v>
      </c>
      <c r="AE116">
        <f t="shared" si="114"/>
        <v>0</v>
      </c>
      <c r="AF116">
        <f t="shared" si="114"/>
        <v>0</v>
      </c>
      <c r="AG116">
        <f t="shared" si="114"/>
        <v>0</v>
      </c>
      <c r="AH116">
        <f t="shared" si="114"/>
        <v>0</v>
      </c>
      <c r="AI116">
        <f t="shared" si="114"/>
        <v>0</v>
      </c>
      <c r="AJ116">
        <f aca="true" t="shared" si="115" ref="AJ116:AS126">IF(AND($D116&gt;AJ$7,$D116&lt;=AJ$8),1,0)</f>
        <v>0</v>
      </c>
      <c r="AK116">
        <f t="shared" si="115"/>
        <v>0</v>
      </c>
      <c r="AL116">
        <f t="shared" si="115"/>
        <v>0</v>
      </c>
      <c r="AM116">
        <f t="shared" si="115"/>
        <v>0</v>
      </c>
      <c r="AN116">
        <f t="shared" si="115"/>
        <v>0</v>
      </c>
      <c r="AO116">
        <f t="shared" si="115"/>
        <v>0</v>
      </c>
      <c r="AP116">
        <f t="shared" si="115"/>
        <v>0</v>
      </c>
      <c r="AQ116">
        <f t="shared" si="115"/>
        <v>0</v>
      </c>
      <c r="AR116">
        <f t="shared" si="115"/>
        <v>0</v>
      </c>
      <c r="AS116">
        <f t="shared" si="115"/>
        <v>0</v>
      </c>
      <c r="AT116">
        <f aca="true" t="shared" si="116" ref="AT116:BC126">IF(AND($D116&gt;AT$7,$D116&lt;=AT$8),1,0)</f>
        <v>0</v>
      </c>
      <c r="AU116">
        <f t="shared" si="116"/>
        <v>0</v>
      </c>
      <c r="AV116">
        <f t="shared" si="116"/>
        <v>0</v>
      </c>
      <c r="AW116">
        <f t="shared" si="116"/>
        <v>0</v>
      </c>
      <c r="AX116">
        <f t="shared" si="116"/>
        <v>0</v>
      </c>
      <c r="AY116">
        <f t="shared" si="116"/>
        <v>0</v>
      </c>
      <c r="AZ116">
        <f t="shared" si="116"/>
        <v>0</v>
      </c>
      <c r="BA116">
        <f t="shared" si="116"/>
        <v>0</v>
      </c>
      <c r="BB116">
        <f t="shared" si="116"/>
        <v>0</v>
      </c>
      <c r="BC116">
        <f t="shared" si="116"/>
        <v>0</v>
      </c>
      <c r="BD116">
        <f aca="true" t="shared" si="117" ref="BD116:BM126">IF(AND($D116&gt;BD$7,$D116&lt;=BD$8),1,0)</f>
        <v>0</v>
      </c>
      <c r="BE116">
        <f t="shared" si="117"/>
        <v>0</v>
      </c>
      <c r="BF116">
        <f t="shared" si="117"/>
        <v>0</v>
      </c>
      <c r="BG116">
        <f t="shared" si="117"/>
        <v>0</v>
      </c>
      <c r="BH116">
        <f t="shared" si="117"/>
        <v>0</v>
      </c>
      <c r="BI116">
        <f t="shared" si="117"/>
        <v>0</v>
      </c>
      <c r="BJ116">
        <f t="shared" si="117"/>
        <v>0</v>
      </c>
      <c r="BK116">
        <f t="shared" si="117"/>
        <v>0</v>
      </c>
      <c r="BL116">
        <f t="shared" si="117"/>
        <v>0</v>
      </c>
      <c r="BM116">
        <f t="shared" si="117"/>
        <v>0</v>
      </c>
      <c r="BN116">
        <f aca="true" t="shared" si="118" ref="BN116:BW126">IF(AND($D116&gt;BN$7,$D116&lt;=BN$8),1,0)</f>
        <v>0</v>
      </c>
      <c r="BO116">
        <f t="shared" si="118"/>
        <v>0</v>
      </c>
      <c r="BP116">
        <f t="shared" si="118"/>
        <v>0</v>
      </c>
      <c r="BQ116">
        <f t="shared" si="118"/>
        <v>0</v>
      </c>
      <c r="BR116">
        <f t="shared" si="118"/>
        <v>0</v>
      </c>
      <c r="BS116">
        <f t="shared" si="118"/>
        <v>0</v>
      </c>
      <c r="BT116">
        <f t="shared" si="118"/>
        <v>0</v>
      </c>
      <c r="BU116">
        <f t="shared" si="118"/>
        <v>0</v>
      </c>
      <c r="BV116">
        <f t="shared" si="118"/>
        <v>0</v>
      </c>
      <c r="BW116">
        <f t="shared" si="118"/>
        <v>0</v>
      </c>
      <c r="BX116">
        <f aca="true" t="shared" si="119" ref="BX116:CG126">IF(AND($D116&gt;BX$7,$D116&lt;=BX$8),1,0)</f>
        <v>0</v>
      </c>
      <c r="BY116">
        <f t="shared" si="119"/>
        <v>0</v>
      </c>
      <c r="BZ116">
        <f t="shared" si="119"/>
        <v>0</v>
      </c>
      <c r="CA116">
        <f t="shared" si="119"/>
        <v>0</v>
      </c>
      <c r="CB116">
        <f t="shared" si="119"/>
        <v>0</v>
      </c>
      <c r="CC116">
        <f t="shared" si="119"/>
        <v>0</v>
      </c>
      <c r="CD116">
        <f t="shared" si="119"/>
        <v>0</v>
      </c>
      <c r="CE116">
        <f t="shared" si="119"/>
        <v>0</v>
      </c>
      <c r="CF116">
        <f t="shared" si="119"/>
        <v>0</v>
      </c>
      <c r="CG116">
        <f t="shared" si="119"/>
        <v>0</v>
      </c>
      <c r="CH116">
        <f aca="true" t="shared" si="120" ref="CH116:CQ126">IF(AND($D116&gt;CH$7,$D116&lt;=CH$8),1,0)</f>
        <v>0</v>
      </c>
      <c r="CI116">
        <f t="shared" si="120"/>
        <v>0</v>
      </c>
      <c r="CJ116">
        <f t="shared" si="120"/>
        <v>0</v>
      </c>
      <c r="CK116">
        <f t="shared" si="120"/>
        <v>0</v>
      </c>
      <c r="CL116">
        <f t="shared" si="120"/>
        <v>0</v>
      </c>
      <c r="CM116">
        <f t="shared" si="120"/>
        <v>0</v>
      </c>
      <c r="CN116">
        <f t="shared" si="120"/>
        <v>0</v>
      </c>
      <c r="CO116">
        <f t="shared" si="120"/>
        <v>0</v>
      </c>
      <c r="CP116">
        <f t="shared" si="120"/>
        <v>0</v>
      </c>
      <c r="CQ116">
        <f t="shared" si="120"/>
        <v>0</v>
      </c>
      <c r="CR116">
        <f aca="true" t="shared" si="121" ref="CR116:DA126">IF(AND($D116&gt;CR$7,$D116&lt;=CR$8),1,0)</f>
        <v>0</v>
      </c>
      <c r="CS116">
        <f t="shared" si="121"/>
        <v>0</v>
      </c>
      <c r="CT116">
        <f t="shared" si="121"/>
        <v>0</v>
      </c>
      <c r="CU116">
        <f t="shared" si="121"/>
        <v>0</v>
      </c>
      <c r="CV116">
        <f t="shared" si="121"/>
        <v>0</v>
      </c>
      <c r="CW116">
        <f t="shared" si="121"/>
        <v>0</v>
      </c>
      <c r="CX116">
        <f t="shared" si="121"/>
        <v>0</v>
      </c>
      <c r="CY116">
        <f t="shared" si="121"/>
        <v>0</v>
      </c>
      <c r="CZ116">
        <f t="shared" si="121"/>
        <v>0</v>
      </c>
      <c r="DA116">
        <f t="shared" si="121"/>
        <v>0</v>
      </c>
    </row>
    <row r="117" spans="3:105" ht="12.75">
      <c r="C117">
        <v>108</v>
      </c>
      <c r="D117">
        <f>IF($D$7=$A$21,Daten!E111,IF($D$7=$A$22,Daten!F111,IF($D$7=$A$23,Daten!I111,IF($D$7=$A$24,Daten!K111,IF($D$7=$A$25,Daten!L111,Daten!J111)))))</f>
        <v>2.2708420170668075</v>
      </c>
      <c r="F117">
        <f t="shared" si="112"/>
        <v>0</v>
      </c>
      <c r="G117">
        <f t="shared" si="112"/>
        <v>1</v>
      </c>
      <c r="H117">
        <f t="shared" si="112"/>
        <v>0</v>
      </c>
      <c r="I117">
        <f t="shared" si="112"/>
        <v>0</v>
      </c>
      <c r="J117">
        <f t="shared" si="112"/>
        <v>0</v>
      </c>
      <c r="K117">
        <f t="shared" si="112"/>
        <v>0</v>
      </c>
      <c r="L117">
        <f t="shared" si="112"/>
        <v>0</v>
      </c>
      <c r="M117">
        <f t="shared" si="112"/>
        <v>0</v>
      </c>
      <c r="N117">
        <f t="shared" si="112"/>
        <v>0</v>
      </c>
      <c r="O117">
        <f t="shared" si="112"/>
        <v>0</v>
      </c>
      <c r="P117">
        <f t="shared" si="113"/>
        <v>0</v>
      </c>
      <c r="Q117">
        <f t="shared" si="113"/>
        <v>0</v>
      </c>
      <c r="R117">
        <f t="shared" si="113"/>
        <v>0</v>
      </c>
      <c r="S117">
        <f t="shared" si="113"/>
        <v>0</v>
      </c>
      <c r="T117">
        <f t="shared" si="113"/>
        <v>0</v>
      </c>
      <c r="U117">
        <f t="shared" si="113"/>
        <v>0</v>
      </c>
      <c r="V117">
        <f t="shared" si="113"/>
        <v>0</v>
      </c>
      <c r="W117">
        <f t="shared" si="113"/>
        <v>0</v>
      </c>
      <c r="X117">
        <f t="shared" si="113"/>
        <v>0</v>
      </c>
      <c r="Y117">
        <f t="shared" si="113"/>
        <v>0</v>
      </c>
      <c r="Z117">
        <f t="shared" si="114"/>
        <v>0</v>
      </c>
      <c r="AA117">
        <f t="shared" si="114"/>
        <v>0</v>
      </c>
      <c r="AB117">
        <f t="shared" si="114"/>
        <v>0</v>
      </c>
      <c r="AC117">
        <f t="shared" si="114"/>
        <v>0</v>
      </c>
      <c r="AD117">
        <f t="shared" si="114"/>
        <v>0</v>
      </c>
      <c r="AE117">
        <f t="shared" si="114"/>
        <v>0</v>
      </c>
      <c r="AF117">
        <f t="shared" si="114"/>
        <v>0</v>
      </c>
      <c r="AG117">
        <f t="shared" si="114"/>
        <v>0</v>
      </c>
      <c r="AH117">
        <f t="shared" si="114"/>
        <v>0</v>
      </c>
      <c r="AI117">
        <f t="shared" si="114"/>
        <v>0</v>
      </c>
      <c r="AJ117">
        <f t="shared" si="115"/>
        <v>0</v>
      </c>
      <c r="AK117">
        <f t="shared" si="115"/>
        <v>0</v>
      </c>
      <c r="AL117">
        <f t="shared" si="115"/>
        <v>0</v>
      </c>
      <c r="AM117">
        <f t="shared" si="115"/>
        <v>0</v>
      </c>
      <c r="AN117">
        <f t="shared" si="115"/>
        <v>0</v>
      </c>
      <c r="AO117">
        <f t="shared" si="115"/>
        <v>0</v>
      </c>
      <c r="AP117">
        <f t="shared" si="115"/>
        <v>0</v>
      </c>
      <c r="AQ117">
        <f t="shared" si="115"/>
        <v>0</v>
      </c>
      <c r="AR117">
        <f t="shared" si="115"/>
        <v>0</v>
      </c>
      <c r="AS117">
        <f t="shared" si="115"/>
        <v>0</v>
      </c>
      <c r="AT117">
        <f t="shared" si="116"/>
        <v>0</v>
      </c>
      <c r="AU117">
        <f t="shared" si="116"/>
        <v>0</v>
      </c>
      <c r="AV117">
        <f t="shared" si="116"/>
        <v>0</v>
      </c>
      <c r="AW117">
        <f t="shared" si="116"/>
        <v>0</v>
      </c>
      <c r="AX117">
        <f t="shared" si="116"/>
        <v>0</v>
      </c>
      <c r="AY117">
        <f t="shared" si="116"/>
        <v>0</v>
      </c>
      <c r="AZ117">
        <f t="shared" si="116"/>
        <v>0</v>
      </c>
      <c r="BA117">
        <f t="shared" si="116"/>
        <v>0</v>
      </c>
      <c r="BB117">
        <f t="shared" si="116"/>
        <v>0</v>
      </c>
      <c r="BC117">
        <f t="shared" si="116"/>
        <v>0</v>
      </c>
      <c r="BD117">
        <f t="shared" si="117"/>
        <v>0</v>
      </c>
      <c r="BE117">
        <f t="shared" si="117"/>
        <v>0</v>
      </c>
      <c r="BF117">
        <f t="shared" si="117"/>
        <v>0</v>
      </c>
      <c r="BG117">
        <f t="shared" si="117"/>
        <v>0</v>
      </c>
      <c r="BH117">
        <f t="shared" si="117"/>
        <v>0</v>
      </c>
      <c r="BI117">
        <f t="shared" si="117"/>
        <v>0</v>
      </c>
      <c r="BJ117">
        <f t="shared" si="117"/>
        <v>0</v>
      </c>
      <c r="BK117">
        <f t="shared" si="117"/>
        <v>0</v>
      </c>
      <c r="BL117">
        <f t="shared" si="117"/>
        <v>0</v>
      </c>
      <c r="BM117">
        <f t="shared" si="117"/>
        <v>0</v>
      </c>
      <c r="BN117">
        <f t="shared" si="118"/>
        <v>0</v>
      </c>
      <c r="BO117">
        <f t="shared" si="118"/>
        <v>0</v>
      </c>
      <c r="BP117">
        <f t="shared" si="118"/>
        <v>0</v>
      </c>
      <c r="BQ117">
        <f t="shared" si="118"/>
        <v>0</v>
      </c>
      <c r="BR117">
        <f t="shared" si="118"/>
        <v>0</v>
      </c>
      <c r="BS117">
        <f t="shared" si="118"/>
        <v>0</v>
      </c>
      <c r="BT117">
        <f t="shared" si="118"/>
        <v>0</v>
      </c>
      <c r="BU117">
        <f t="shared" si="118"/>
        <v>0</v>
      </c>
      <c r="BV117">
        <f t="shared" si="118"/>
        <v>0</v>
      </c>
      <c r="BW117">
        <f t="shared" si="118"/>
        <v>0</v>
      </c>
      <c r="BX117">
        <f t="shared" si="119"/>
        <v>0</v>
      </c>
      <c r="BY117">
        <f t="shared" si="119"/>
        <v>0</v>
      </c>
      <c r="BZ117">
        <f t="shared" si="119"/>
        <v>0</v>
      </c>
      <c r="CA117">
        <f t="shared" si="119"/>
        <v>0</v>
      </c>
      <c r="CB117">
        <f t="shared" si="119"/>
        <v>0</v>
      </c>
      <c r="CC117">
        <f t="shared" si="119"/>
        <v>0</v>
      </c>
      <c r="CD117">
        <f t="shared" si="119"/>
        <v>0</v>
      </c>
      <c r="CE117">
        <f t="shared" si="119"/>
        <v>0</v>
      </c>
      <c r="CF117">
        <f t="shared" si="119"/>
        <v>0</v>
      </c>
      <c r="CG117">
        <f t="shared" si="119"/>
        <v>0</v>
      </c>
      <c r="CH117">
        <f t="shared" si="120"/>
        <v>0</v>
      </c>
      <c r="CI117">
        <f t="shared" si="120"/>
        <v>0</v>
      </c>
      <c r="CJ117">
        <f t="shared" si="120"/>
        <v>0</v>
      </c>
      <c r="CK117">
        <f t="shared" si="120"/>
        <v>0</v>
      </c>
      <c r="CL117">
        <f t="shared" si="120"/>
        <v>0</v>
      </c>
      <c r="CM117">
        <f t="shared" si="120"/>
        <v>0</v>
      </c>
      <c r="CN117">
        <f t="shared" si="120"/>
        <v>0</v>
      </c>
      <c r="CO117">
        <f t="shared" si="120"/>
        <v>0</v>
      </c>
      <c r="CP117">
        <f t="shared" si="120"/>
        <v>0</v>
      </c>
      <c r="CQ117">
        <f t="shared" si="120"/>
        <v>0</v>
      </c>
      <c r="CR117">
        <f t="shared" si="121"/>
        <v>0</v>
      </c>
      <c r="CS117">
        <f t="shared" si="121"/>
        <v>0</v>
      </c>
      <c r="CT117">
        <f t="shared" si="121"/>
        <v>0</v>
      </c>
      <c r="CU117">
        <f t="shared" si="121"/>
        <v>0</v>
      </c>
      <c r="CV117">
        <f t="shared" si="121"/>
        <v>0</v>
      </c>
      <c r="CW117">
        <f t="shared" si="121"/>
        <v>0</v>
      </c>
      <c r="CX117">
        <f t="shared" si="121"/>
        <v>0</v>
      </c>
      <c r="CY117">
        <f t="shared" si="121"/>
        <v>0</v>
      </c>
      <c r="CZ117">
        <f t="shared" si="121"/>
        <v>0</v>
      </c>
      <c r="DA117">
        <f t="shared" si="121"/>
        <v>0</v>
      </c>
    </row>
    <row r="118" spans="3:105" ht="12.75">
      <c r="C118">
        <v>109</v>
      </c>
      <c r="D118">
        <f>IF($D$7=$A$21,Daten!E112,IF($D$7=$A$22,Daten!F112,IF($D$7=$A$23,Daten!I112,IF($D$7=$A$24,Daten!K112,IF($D$7=$A$25,Daten!L112,Daten!J112)))))</f>
        <v>7.514729713382748</v>
      </c>
      <c r="F118">
        <f t="shared" si="112"/>
        <v>0</v>
      </c>
      <c r="G118">
        <f t="shared" si="112"/>
        <v>0</v>
      </c>
      <c r="H118">
        <f t="shared" si="112"/>
        <v>0</v>
      </c>
      <c r="I118">
        <f t="shared" si="112"/>
        <v>1</v>
      </c>
      <c r="J118">
        <f t="shared" si="112"/>
        <v>0</v>
      </c>
      <c r="K118">
        <f t="shared" si="112"/>
        <v>0</v>
      </c>
      <c r="L118">
        <f t="shared" si="112"/>
        <v>0</v>
      </c>
      <c r="M118">
        <f t="shared" si="112"/>
        <v>0</v>
      </c>
      <c r="N118">
        <f t="shared" si="112"/>
        <v>0</v>
      </c>
      <c r="O118">
        <f t="shared" si="112"/>
        <v>0</v>
      </c>
      <c r="P118">
        <f t="shared" si="113"/>
        <v>0</v>
      </c>
      <c r="Q118">
        <f t="shared" si="113"/>
        <v>0</v>
      </c>
      <c r="R118">
        <f t="shared" si="113"/>
        <v>0</v>
      </c>
      <c r="S118">
        <f t="shared" si="113"/>
        <v>0</v>
      </c>
      <c r="T118">
        <f t="shared" si="113"/>
        <v>0</v>
      </c>
      <c r="U118">
        <f t="shared" si="113"/>
        <v>0</v>
      </c>
      <c r="V118">
        <f t="shared" si="113"/>
        <v>0</v>
      </c>
      <c r="W118">
        <f t="shared" si="113"/>
        <v>0</v>
      </c>
      <c r="X118">
        <f t="shared" si="113"/>
        <v>0</v>
      </c>
      <c r="Y118">
        <f t="shared" si="113"/>
        <v>0</v>
      </c>
      <c r="Z118">
        <f t="shared" si="114"/>
        <v>0</v>
      </c>
      <c r="AA118">
        <f t="shared" si="114"/>
        <v>0</v>
      </c>
      <c r="AB118">
        <f t="shared" si="114"/>
        <v>0</v>
      </c>
      <c r="AC118">
        <f t="shared" si="114"/>
        <v>0</v>
      </c>
      <c r="AD118">
        <f t="shared" si="114"/>
        <v>0</v>
      </c>
      <c r="AE118">
        <f t="shared" si="114"/>
        <v>0</v>
      </c>
      <c r="AF118">
        <f t="shared" si="114"/>
        <v>0</v>
      </c>
      <c r="AG118">
        <f t="shared" si="114"/>
        <v>0</v>
      </c>
      <c r="AH118">
        <f t="shared" si="114"/>
        <v>0</v>
      </c>
      <c r="AI118">
        <f t="shared" si="114"/>
        <v>0</v>
      </c>
      <c r="AJ118">
        <f t="shared" si="115"/>
        <v>0</v>
      </c>
      <c r="AK118">
        <f t="shared" si="115"/>
        <v>0</v>
      </c>
      <c r="AL118">
        <f t="shared" si="115"/>
        <v>0</v>
      </c>
      <c r="AM118">
        <f t="shared" si="115"/>
        <v>0</v>
      </c>
      <c r="AN118">
        <f t="shared" si="115"/>
        <v>0</v>
      </c>
      <c r="AO118">
        <f t="shared" si="115"/>
        <v>0</v>
      </c>
      <c r="AP118">
        <f t="shared" si="115"/>
        <v>0</v>
      </c>
      <c r="AQ118">
        <f t="shared" si="115"/>
        <v>0</v>
      </c>
      <c r="AR118">
        <f t="shared" si="115"/>
        <v>0</v>
      </c>
      <c r="AS118">
        <f t="shared" si="115"/>
        <v>0</v>
      </c>
      <c r="AT118">
        <f t="shared" si="116"/>
        <v>0</v>
      </c>
      <c r="AU118">
        <f t="shared" si="116"/>
        <v>0</v>
      </c>
      <c r="AV118">
        <f t="shared" si="116"/>
        <v>0</v>
      </c>
      <c r="AW118">
        <f t="shared" si="116"/>
        <v>0</v>
      </c>
      <c r="AX118">
        <f t="shared" si="116"/>
        <v>0</v>
      </c>
      <c r="AY118">
        <f t="shared" si="116"/>
        <v>0</v>
      </c>
      <c r="AZ118">
        <f t="shared" si="116"/>
        <v>0</v>
      </c>
      <c r="BA118">
        <f t="shared" si="116"/>
        <v>0</v>
      </c>
      <c r="BB118">
        <f t="shared" si="116"/>
        <v>0</v>
      </c>
      <c r="BC118">
        <f t="shared" si="116"/>
        <v>0</v>
      </c>
      <c r="BD118">
        <f t="shared" si="117"/>
        <v>0</v>
      </c>
      <c r="BE118">
        <f t="shared" si="117"/>
        <v>0</v>
      </c>
      <c r="BF118">
        <f t="shared" si="117"/>
        <v>0</v>
      </c>
      <c r="BG118">
        <f t="shared" si="117"/>
        <v>0</v>
      </c>
      <c r="BH118">
        <f t="shared" si="117"/>
        <v>0</v>
      </c>
      <c r="BI118">
        <f t="shared" si="117"/>
        <v>0</v>
      </c>
      <c r="BJ118">
        <f t="shared" si="117"/>
        <v>0</v>
      </c>
      <c r="BK118">
        <f t="shared" si="117"/>
        <v>0</v>
      </c>
      <c r="BL118">
        <f t="shared" si="117"/>
        <v>0</v>
      </c>
      <c r="BM118">
        <f t="shared" si="117"/>
        <v>0</v>
      </c>
      <c r="BN118">
        <f t="shared" si="118"/>
        <v>0</v>
      </c>
      <c r="BO118">
        <f t="shared" si="118"/>
        <v>0</v>
      </c>
      <c r="BP118">
        <f t="shared" si="118"/>
        <v>0</v>
      </c>
      <c r="BQ118">
        <f t="shared" si="118"/>
        <v>0</v>
      </c>
      <c r="BR118">
        <f t="shared" si="118"/>
        <v>0</v>
      </c>
      <c r="BS118">
        <f t="shared" si="118"/>
        <v>0</v>
      </c>
      <c r="BT118">
        <f t="shared" si="118"/>
        <v>0</v>
      </c>
      <c r="BU118">
        <f t="shared" si="118"/>
        <v>0</v>
      </c>
      <c r="BV118">
        <f t="shared" si="118"/>
        <v>0</v>
      </c>
      <c r="BW118">
        <f t="shared" si="118"/>
        <v>0</v>
      </c>
      <c r="BX118">
        <f t="shared" si="119"/>
        <v>0</v>
      </c>
      <c r="BY118">
        <f t="shared" si="119"/>
        <v>0</v>
      </c>
      <c r="BZ118">
        <f t="shared" si="119"/>
        <v>0</v>
      </c>
      <c r="CA118">
        <f t="shared" si="119"/>
        <v>0</v>
      </c>
      <c r="CB118">
        <f t="shared" si="119"/>
        <v>0</v>
      </c>
      <c r="CC118">
        <f t="shared" si="119"/>
        <v>0</v>
      </c>
      <c r="CD118">
        <f t="shared" si="119"/>
        <v>0</v>
      </c>
      <c r="CE118">
        <f t="shared" si="119"/>
        <v>0</v>
      </c>
      <c r="CF118">
        <f t="shared" si="119"/>
        <v>0</v>
      </c>
      <c r="CG118">
        <f t="shared" si="119"/>
        <v>0</v>
      </c>
      <c r="CH118">
        <f t="shared" si="120"/>
        <v>0</v>
      </c>
      <c r="CI118">
        <f t="shared" si="120"/>
        <v>0</v>
      </c>
      <c r="CJ118">
        <f t="shared" si="120"/>
        <v>0</v>
      </c>
      <c r="CK118">
        <f t="shared" si="120"/>
        <v>0</v>
      </c>
      <c r="CL118">
        <f t="shared" si="120"/>
        <v>0</v>
      </c>
      <c r="CM118">
        <f t="shared" si="120"/>
        <v>0</v>
      </c>
      <c r="CN118">
        <f t="shared" si="120"/>
        <v>0</v>
      </c>
      <c r="CO118">
        <f t="shared" si="120"/>
        <v>0</v>
      </c>
      <c r="CP118">
        <f t="shared" si="120"/>
        <v>0</v>
      </c>
      <c r="CQ118">
        <f t="shared" si="120"/>
        <v>0</v>
      </c>
      <c r="CR118">
        <f t="shared" si="121"/>
        <v>0</v>
      </c>
      <c r="CS118">
        <f t="shared" si="121"/>
        <v>0</v>
      </c>
      <c r="CT118">
        <f t="shared" si="121"/>
        <v>0</v>
      </c>
      <c r="CU118">
        <f t="shared" si="121"/>
        <v>0</v>
      </c>
      <c r="CV118">
        <f t="shared" si="121"/>
        <v>0</v>
      </c>
      <c r="CW118">
        <f t="shared" si="121"/>
        <v>0</v>
      </c>
      <c r="CX118">
        <f t="shared" si="121"/>
        <v>0</v>
      </c>
      <c r="CY118">
        <f t="shared" si="121"/>
        <v>0</v>
      </c>
      <c r="CZ118">
        <f t="shared" si="121"/>
        <v>0</v>
      </c>
      <c r="DA118">
        <f t="shared" si="121"/>
        <v>0</v>
      </c>
    </row>
    <row r="119" spans="3:105" ht="12.75">
      <c r="C119">
        <v>110</v>
      </c>
      <c r="D119">
        <f>IF($D$7=$A$21,Daten!E113,IF($D$7=$A$22,Daten!F113,IF($D$7=$A$23,Daten!I113,IF($D$7=$A$24,Daten!K113,IF($D$7=$A$25,Daten!L113,Daten!J113)))))</f>
        <v>5.9609590375580686</v>
      </c>
      <c r="F119">
        <f t="shared" si="112"/>
        <v>0</v>
      </c>
      <c r="G119">
        <f t="shared" si="112"/>
        <v>0</v>
      </c>
      <c r="H119">
        <f t="shared" si="112"/>
        <v>1</v>
      </c>
      <c r="I119">
        <f t="shared" si="112"/>
        <v>0</v>
      </c>
      <c r="J119">
        <f t="shared" si="112"/>
        <v>0</v>
      </c>
      <c r="K119">
        <f t="shared" si="112"/>
        <v>0</v>
      </c>
      <c r="L119">
        <f t="shared" si="112"/>
        <v>0</v>
      </c>
      <c r="M119">
        <f t="shared" si="112"/>
        <v>0</v>
      </c>
      <c r="N119">
        <f t="shared" si="112"/>
        <v>0</v>
      </c>
      <c r="O119">
        <f t="shared" si="112"/>
        <v>0</v>
      </c>
      <c r="P119">
        <f t="shared" si="113"/>
        <v>0</v>
      </c>
      <c r="Q119">
        <f t="shared" si="113"/>
        <v>0</v>
      </c>
      <c r="R119">
        <f t="shared" si="113"/>
        <v>0</v>
      </c>
      <c r="S119">
        <f t="shared" si="113"/>
        <v>0</v>
      </c>
      <c r="T119">
        <f t="shared" si="113"/>
        <v>0</v>
      </c>
      <c r="U119">
        <f t="shared" si="113"/>
        <v>0</v>
      </c>
      <c r="V119">
        <f t="shared" si="113"/>
        <v>0</v>
      </c>
      <c r="W119">
        <f t="shared" si="113"/>
        <v>0</v>
      </c>
      <c r="X119">
        <f t="shared" si="113"/>
        <v>0</v>
      </c>
      <c r="Y119">
        <f t="shared" si="113"/>
        <v>0</v>
      </c>
      <c r="Z119">
        <f t="shared" si="114"/>
        <v>0</v>
      </c>
      <c r="AA119">
        <f t="shared" si="114"/>
        <v>0</v>
      </c>
      <c r="AB119">
        <f t="shared" si="114"/>
        <v>0</v>
      </c>
      <c r="AC119">
        <f t="shared" si="114"/>
        <v>0</v>
      </c>
      <c r="AD119">
        <f t="shared" si="114"/>
        <v>0</v>
      </c>
      <c r="AE119">
        <f t="shared" si="114"/>
        <v>0</v>
      </c>
      <c r="AF119">
        <f t="shared" si="114"/>
        <v>0</v>
      </c>
      <c r="AG119">
        <f t="shared" si="114"/>
        <v>0</v>
      </c>
      <c r="AH119">
        <f t="shared" si="114"/>
        <v>0</v>
      </c>
      <c r="AI119">
        <f t="shared" si="114"/>
        <v>0</v>
      </c>
      <c r="AJ119">
        <f t="shared" si="115"/>
        <v>0</v>
      </c>
      <c r="AK119">
        <f t="shared" si="115"/>
        <v>0</v>
      </c>
      <c r="AL119">
        <f t="shared" si="115"/>
        <v>0</v>
      </c>
      <c r="AM119">
        <f t="shared" si="115"/>
        <v>0</v>
      </c>
      <c r="AN119">
        <f t="shared" si="115"/>
        <v>0</v>
      </c>
      <c r="AO119">
        <f t="shared" si="115"/>
        <v>0</v>
      </c>
      <c r="AP119">
        <f t="shared" si="115"/>
        <v>0</v>
      </c>
      <c r="AQ119">
        <f t="shared" si="115"/>
        <v>0</v>
      </c>
      <c r="AR119">
        <f t="shared" si="115"/>
        <v>0</v>
      </c>
      <c r="AS119">
        <f t="shared" si="115"/>
        <v>0</v>
      </c>
      <c r="AT119">
        <f t="shared" si="116"/>
        <v>0</v>
      </c>
      <c r="AU119">
        <f t="shared" si="116"/>
        <v>0</v>
      </c>
      <c r="AV119">
        <f t="shared" si="116"/>
        <v>0</v>
      </c>
      <c r="AW119">
        <f t="shared" si="116"/>
        <v>0</v>
      </c>
      <c r="AX119">
        <f t="shared" si="116"/>
        <v>0</v>
      </c>
      <c r="AY119">
        <f t="shared" si="116"/>
        <v>0</v>
      </c>
      <c r="AZ119">
        <f t="shared" si="116"/>
        <v>0</v>
      </c>
      <c r="BA119">
        <f t="shared" si="116"/>
        <v>0</v>
      </c>
      <c r="BB119">
        <f t="shared" si="116"/>
        <v>0</v>
      </c>
      <c r="BC119">
        <f t="shared" si="116"/>
        <v>0</v>
      </c>
      <c r="BD119">
        <f t="shared" si="117"/>
        <v>0</v>
      </c>
      <c r="BE119">
        <f t="shared" si="117"/>
        <v>0</v>
      </c>
      <c r="BF119">
        <f t="shared" si="117"/>
        <v>0</v>
      </c>
      <c r="BG119">
        <f t="shared" si="117"/>
        <v>0</v>
      </c>
      <c r="BH119">
        <f t="shared" si="117"/>
        <v>0</v>
      </c>
      <c r="BI119">
        <f t="shared" si="117"/>
        <v>0</v>
      </c>
      <c r="BJ119">
        <f t="shared" si="117"/>
        <v>0</v>
      </c>
      <c r="BK119">
        <f t="shared" si="117"/>
        <v>0</v>
      </c>
      <c r="BL119">
        <f t="shared" si="117"/>
        <v>0</v>
      </c>
      <c r="BM119">
        <f t="shared" si="117"/>
        <v>0</v>
      </c>
      <c r="BN119">
        <f t="shared" si="118"/>
        <v>0</v>
      </c>
      <c r="BO119">
        <f t="shared" si="118"/>
        <v>0</v>
      </c>
      <c r="BP119">
        <f t="shared" si="118"/>
        <v>0</v>
      </c>
      <c r="BQ119">
        <f t="shared" si="118"/>
        <v>0</v>
      </c>
      <c r="BR119">
        <f t="shared" si="118"/>
        <v>0</v>
      </c>
      <c r="BS119">
        <f t="shared" si="118"/>
        <v>0</v>
      </c>
      <c r="BT119">
        <f t="shared" si="118"/>
        <v>0</v>
      </c>
      <c r="BU119">
        <f t="shared" si="118"/>
        <v>0</v>
      </c>
      <c r="BV119">
        <f t="shared" si="118"/>
        <v>0</v>
      </c>
      <c r="BW119">
        <f t="shared" si="118"/>
        <v>0</v>
      </c>
      <c r="BX119">
        <f t="shared" si="119"/>
        <v>0</v>
      </c>
      <c r="BY119">
        <f t="shared" si="119"/>
        <v>0</v>
      </c>
      <c r="BZ119">
        <f t="shared" si="119"/>
        <v>0</v>
      </c>
      <c r="CA119">
        <f t="shared" si="119"/>
        <v>0</v>
      </c>
      <c r="CB119">
        <f t="shared" si="119"/>
        <v>0</v>
      </c>
      <c r="CC119">
        <f t="shared" si="119"/>
        <v>0</v>
      </c>
      <c r="CD119">
        <f t="shared" si="119"/>
        <v>0</v>
      </c>
      <c r="CE119">
        <f t="shared" si="119"/>
        <v>0</v>
      </c>
      <c r="CF119">
        <f t="shared" si="119"/>
        <v>0</v>
      </c>
      <c r="CG119">
        <f t="shared" si="119"/>
        <v>0</v>
      </c>
      <c r="CH119">
        <f t="shared" si="120"/>
        <v>0</v>
      </c>
      <c r="CI119">
        <f t="shared" si="120"/>
        <v>0</v>
      </c>
      <c r="CJ119">
        <f t="shared" si="120"/>
        <v>0</v>
      </c>
      <c r="CK119">
        <f t="shared" si="120"/>
        <v>0</v>
      </c>
      <c r="CL119">
        <f t="shared" si="120"/>
        <v>0</v>
      </c>
      <c r="CM119">
        <f t="shared" si="120"/>
        <v>0</v>
      </c>
      <c r="CN119">
        <f t="shared" si="120"/>
        <v>0</v>
      </c>
      <c r="CO119">
        <f t="shared" si="120"/>
        <v>0</v>
      </c>
      <c r="CP119">
        <f t="shared" si="120"/>
        <v>0</v>
      </c>
      <c r="CQ119">
        <f t="shared" si="120"/>
        <v>0</v>
      </c>
      <c r="CR119">
        <f t="shared" si="121"/>
        <v>0</v>
      </c>
      <c r="CS119">
        <f t="shared" si="121"/>
        <v>0</v>
      </c>
      <c r="CT119">
        <f t="shared" si="121"/>
        <v>0</v>
      </c>
      <c r="CU119">
        <f t="shared" si="121"/>
        <v>0</v>
      </c>
      <c r="CV119">
        <f t="shared" si="121"/>
        <v>0</v>
      </c>
      <c r="CW119">
        <f t="shared" si="121"/>
        <v>0</v>
      </c>
      <c r="CX119">
        <f t="shared" si="121"/>
        <v>0</v>
      </c>
      <c r="CY119">
        <f t="shared" si="121"/>
        <v>0</v>
      </c>
      <c r="CZ119">
        <f t="shared" si="121"/>
        <v>0</v>
      </c>
      <c r="DA119">
        <f t="shared" si="121"/>
        <v>0</v>
      </c>
    </row>
    <row r="120" spans="3:105" ht="12.75">
      <c r="C120">
        <v>111</v>
      </c>
      <c r="D120">
        <f>IF($D$7=$A$21,Daten!E114,IF($D$7=$A$22,Daten!F114,IF($D$7=$A$23,Daten!I114,IF($D$7=$A$24,Daten!K114,IF($D$7=$A$25,Daten!L114,Daten!J114)))))</f>
        <v>3.901192283685765</v>
      </c>
      <c r="F120">
        <f t="shared" si="112"/>
        <v>0</v>
      </c>
      <c r="G120">
        <f t="shared" si="112"/>
        <v>1</v>
      </c>
      <c r="H120">
        <f t="shared" si="112"/>
        <v>0</v>
      </c>
      <c r="I120">
        <f t="shared" si="112"/>
        <v>0</v>
      </c>
      <c r="J120">
        <f t="shared" si="112"/>
        <v>0</v>
      </c>
      <c r="K120">
        <f t="shared" si="112"/>
        <v>0</v>
      </c>
      <c r="L120">
        <f t="shared" si="112"/>
        <v>0</v>
      </c>
      <c r="M120">
        <f t="shared" si="112"/>
        <v>0</v>
      </c>
      <c r="N120">
        <f t="shared" si="112"/>
        <v>0</v>
      </c>
      <c r="O120">
        <f t="shared" si="112"/>
        <v>0</v>
      </c>
      <c r="P120">
        <f t="shared" si="113"/>
        <v>0</v>
      </c>
      <c r="Q120">
        <f t="shared" si="113"/>
        <v>0</v>
      </c>
      <c r="R120">
        <f t="shared" si="113"/>
        <v>0</v>
      </c>
      <c r="S120">
        <f t="shared" si="113"/>
        <v>0</v>
      </c>
      <c r="T120">
        <f t="shared" si="113"/>
        <v>0</v>
      </c>
      <c r="U120">
        <f t="shared" si="113"/>
        <v>0</v>
      </c>
      <c r="V120">
        <f t="shared" si="113"/>
        <v>0</v>
      </c>
      <c r="W120">
        <f t="shared" si="113"/>
        <v>0</v>
      </c>
      <c r="X120">
        <f t="shared" si="113"/>
        <v>0</v>
      </c>
      <c r="Y120">
        <f t="shared" si="113"/>
        <v>0</v>
      </c>
      <c r="Z120">
        <f t="shared" si="114"/>
        <v>0</v>
      </c>
      <c r="AA120">
        <f t="shared" si="114"/>
        <v>0</v>
      </c>
      <c r="AB120">
        <f t="shared" si="114"/>
        <v>0</v>
      </c>
      <c r="AC120">
        <f t="shared" si="114"/>
        <v>0</v>
      </c>
      <c r="AD120">
        <f t="shared" si="114"/>
        <v>0</v>
      </c>
      <c r="AE120">
        <f t="shared" si="114"/>
        <v>0</v>
      </c>
      <c r="AF120">
        <f t="shared" si="114"/>
        <v>0</v>
      </c>
      <c r="AG120">
        <f t="shared" si="114"/>
        <v>0</v>
      </c>
      <c r="AH120">
        <f t="shared" si="114"/>
        <v>0</v>
      </c>
      <c r="AI120">
        <f t="shared" si="114"/>
        <v>0</v>
      </c>
      <c r="AJ120">
        <f t="shared" si="115"/>
        <v>0</v>
      </c>
      <c r="AK120">
        <f t="shared" si="115"/>
        <v>0</v>
      </c>
      <c r="AL120">
        <f t="shared" si="115"/>
        <v>0</v>
      </c>
      <c r="AM120">
        <f t="shared" si="115"/>
        <v>0</v>
      </c>
      <c r="AN120">
        <f t="shared" si="115"/>
        <v>0</v>
      </c>
      <c r="AO120">
        <f t="shared" si="115"/>
        <v>0</v>
      </c>
      <c r="AP120">
        <f t="shared" si="115"/>
        <v>0</v>
      </c>
      <c r="AQ120">
        <f t="shared" si="115"/>
        <v>0</v>
      </c>
      <c r="AR120">
        <f t="shared" si="115"/>
        <v>0</v>
      </c>
      <c r="AS120">
        <f t="shared" si="115"/>
        <v>0</v>
      </c>
      <c r="AT120">
        <f t="shared" si="116"/>
        <v>0</v>
      </c>
      <c r="AU120">
        <f t="shared" si="116"/>
        <v>0</v>
      </c>
      <c r="AV120">
        <f t="shared" si="116"/>
        <v>0</v>
      </c>
      <c r="AW120">
        <f t="shared" si="116"/>
        <v>0</v>
      </c>
      <c r="AX120">
        <f t="shared" si="116"/>
        <v>0</v>
      </c>
      <c r="AY120">
        <f t="shared" si="116"/>
        <v>0</v>
      </c>
      <c r="AZ120">
        <f t="shared" si="116"/>
        <v>0</v>
      </c>
      <c r="BA120">
        <f t="shared" si="116"/>
        <v>0</v>
      </c>
      <c r="BB120">
        <f t="shared" si="116"/>
        <v>0</v>
      </c>
      <c r="BC120">
        <f t="shared" si="116"/>
        <v>0</v>
      </c>
      <c r="BD120">
        <f t="shared" si="117"/>
        <v>0</v>
      </c>
      <c r="BE120">
        <f t="shared" si="117"/>
        <v>0</v>
      </c>
      <c r="BF120">
        <f t="shared" si="117"/>
        <v>0</v>
      </c>
      <c r="BG120">
        <f t="shared" si="117"/>
        <v>0</v>
      </c>
      <c r="BH120">
        <f t="shared" si="117"/>
        <v>0</v>
      </c>
      <c r="BI120">
        <f t="shared" si="117"/>
        <v>0</v>
      </c>
      <c r="BJ120">
        <f t="shared" si="117"/>
        <v>0</v>
      </c>
      <c r="BK120">
        <f t="shared" si="117"/>
        <v>0</v>
      </c>
      <c r="BL120">
        <f t="shared" si="117"/>
        <v>0</v>
      </c>
      <c r="BM120">
        <f t="shared" si="117"/>
        <v>0</v>
      </c>
      <c r="BN120">
        <f t="shared" si="118"/>
        <v>0</v>
      </c>
      <c r="BO120">
        <f t="shared" si="118"/>
        <v>0</v>
      </c>
      <c r="BP120">
        <f t="shared" si="118"/>
        <v>0</v>
      </c>
      <c r="BQ120">
        <f t="shared" si="118"/>
        <v>0</v>
      </c>
      <c r="BR120">
        <f t="shared" si="118"/>
        <v>0</v>
      </c>
      <c r="BS120">
        <f t="shared" si="118"/>
        <v>0</v>
      </c>
      <c r="BT120">
        <f t="shared" si="118"/>
        <v>0</v>
      </c>
      <c r="BU120">
        <f t="shared" si="118"/>
        <v>0</v>
      </c>
      <c r="BV120">
        <f t="shared" si="118"/>
        <v>0</v>
      </c>
      <c r="BW120">
        <f t="shared" si="118"/>
        <v>0</v>
      </c>
      <c r="BX120">
        <f t="shared" si="119"/>
        <v>0</v>
      </c>
      <c r="BY120">
        <f t="shared" si="119"/>
        <v>0</v>
      </c>
      <c r="BZ120">
        <f t="shared" si="119"/>
        <v>0</v>
      </c>
      <c r="CA120">
        <f t="shared" si="119"/>
        <v>0</v>
      </c>
      <c r="CB120">
        <f t="shared" si="119"/>
        <v>0</v>
      </c>
      <c r="CC120">
        <f t="shared" si="119"/>
        <v>0</v>
      </c>
      <c r="CD120">
        <f t="shared" si="119"/>
        <v>0</v>
      </c>
      <c r="CE120">
        <f t="shared" si="119"/>
        <v>0</v>
      </c>
      <c r="CF120">
        <f t="shared" si="119"/>
        <v>0</v>
      </c>
      <c r="CG120">
        <f t="shared" si="119"/>
        <v>0</v>
      </c>
      <c r="CH120">
        <f t="shared" si="120"/>
        <v>0</v>
      </c>
      <c r="CI120">
        <f t="shared" si="120"/>
        <v>0</v>
      </c>
      <c r="CJ120">
        <f t="shared" si="120"/>
        <v>0</v>
      </c>
      <c r="CK120">
        <f t="shared" si="120"/>
        <v>0</v>
      </c>
      <c r="CL120">
        <f t="shared" si="120"/>
        <v>0</v>
      </c>
      <c r="CM120">
        <f t="shared" si="120"/>
        <v>0</v>
      </c>
      <c r="CN120">
        <f t="shared" si="120"/>
        <v>0</v>
      </c>
      <c r="CO120">
        <f t="shared" si="120"/>
        <v>0</v>
      </c>
      <c r="CP120">
        <f t="shared" si="120"/>
        <v>0</v>
      </c>
      <c r="CQ120">
        <f t="shared" si="120"/>
        <v>0</v>
      </c>
      <c r="CR120">
        <f t="shared" si="121"/>
        <v>0</v>
      </c>
      <c r="CS120">
        <f t="shared" si="121"/>
        <v>0</v>
      </c>
      <c r="CT120">
        <f t="shared" si="121"/>
        <v>0</v>
      </c>
      <c r="CU120">
        <f t="shared" si="121"/>
        <v>0</v>
      </c>
      <c r="CV120">
        <f t="shared" si="121"/>
        <v>0</v>
      </c>
      <c r="CW120">
        <f t="shared" si="121"/>
        <v>0</v>
      </c>
      <c r="CX120">
        <f t="shared" si="121"/>
        <v>0</v>
      </c>
      <c r="CY120">
        <f t="shared" si="121"/>
        <v>0</v>
      </c>
      <c r="CZ120">
        <f t="shared" si="121"/>
        <v>0</v>
      </c>
      <c r="DA120">
        <f t="shared" si="121"/>
        <v>0</v>
      </c>
    </row>
    <row r="121" spans="3:105" ht="12.75">
      <c r="C121">
        <v>112</v>
      </c>
      <c r="D121">
        <f>IF($D$7=$A$21,Daten!E115,IF($D$7=$A$22,Daten!F115,IF($D$7=$A$23,Daten!I115,IF($D$7=$A$24,Daten!K115,IF($D$7=$A$25,Daten!L115,Daten!J115)))))</f>
        <v>2.263087156877114</v>
      </c>
      <c r="F121">
        <f t="shared" si="112"/>
        <v>0</v>
      </c>
      <c r="G121">
        <f t="shared" si="112"/>
        <v>1</v>
      </c>
      <c r="H121">
        <f t="shared" si="112"/>
        <v>0</v>
      </c>
      <c r="I121">
        <f t="shared" si="112"/>
        <v>0</v>
      </c>
      <c r="J121">
        <f t="shared" si="112"/>
        <v>0</v>
      </c>
      <c r="K121">
        <f t="shared" si="112"/>
        <v>0</v>
      </c>
      <c r="L121">
        <f t="shared" si="112"/>
        <v>0</v>
      </c>
      <c r="M121">
        <f t="shared" si="112"/>
        <v>0</v>
      </c>
      <c r="N121">
        <f t="shared" si="112"/>
        <v>0</v>
      </c>
      <c r="O121">
        <f t="shared" si="112"/>
        <v>0</v>
      </c>
      <c r="P121">
        <f t="shared" si="113"/>
        <v>0</v>
      </c>
      <c r="Q121">
        <f t="shared" si="113"/>
        <v>0</v>
      </c>
      <c r="R121">
        <f t="shared" si="113"/>
        <v>0</v>
      </c>
      <c r="S121">
        <f t="shared" si="113"/>
        <v>0</v>
      </c>
      <c r="T121">
        <f t="shared" si="113"/>
        <v>0</v>
      </c>
      <c r="U121">
        <f t="shared" si="113"/>
        <v>0</v>
      </c>
      <c r="V121">
        <f t="shared" si="113"/>
        <v>0</v>
      </c>
      <c r="W121">
        <f t="shared" si="113"/>
        <v>0</v>
      </c>
      <c r="X121">
        <f t="shared" si="113"/>
        <v>0</v>
      </c>
      <c r="Y121">
        <f t="shared" si="113"/>
        <v>0</v>
      </c>
      <c r="Z121">
        <f t="shared" si="114"/>
        <v>0</v>
      </c>
      <c r="AA121">
        <f t="shared" si="114"/>
        <v>0</v>
      </c>
      <c r="AB121">
        <f t="shared" si="114"/>
        <v>0</v>
      </c>
      <c r="AC121">
        <f t="shared" si="114"/>
        <v>0</v>
      </c>
      <c r="AD121">
        <f t="shared" si="114"/>
        <v>0</v>
      </c>
      <c r="AE121">
        <f t="shared" si="114"/>
        <v>0</v>
      </c>
      <c r="AF121">
        <f t="shared" si="114"/>
        <v>0</v>
      </c>
      <c r="AG121">
        <f t="shared" si="114"/>
        <v>0</v>
      </c>
      <c r="AH121">
        <f t="shared" si="114"/>
        <v>0</v>
      </c>
      <c r="AI121">
        <f t="shared" si="114"/>
        <v>0</v>
      </c>
      <c r="AJ121">
        <f t="shared" si="115"/>
        <v>0</v>
      </c>
      <c r="AK121">
        <f t="shared" si="115"/>
        <v>0</v>
      </c>
      <c r="AL121">
        <f t="shared" si="115"/>
        <v>0</v>
      </c>
      <c r="AM121">
        <f t="shared" si="115"/>
        <v>0</v>
      </c>
      <c r="AN121">
        <f t="shared" si="115"/>
        <v>0</v>
      </c>
      <c r="AO121">
        <f t="shared" si="115"/>
        <v>0</v>
      </c>
      <c r="AP121">
        <f t="shared" si="115"/>
        <v>0</v>
      </c>
      <c r="AQ121">
        <f t="shared" si="115"/>
        <v>0</v>
      </c>
      <c r="AR121">
        <f t="shared" si="115"/>
        <v>0</v>
      </c>
      <c r="AS121">
        <f t="shared" si="115"/>
        <v>0</v>
      </c>
      <c r="AT121">
        <f t="shared" si="116"/>
        <v>0</v>
      </c>
      <c r="AU121">
        <f t="shared" si="116"/>
        <v>0</v>
      </c>
      <c r="AV121">
        <f t="shared" si="116"/>
        <v>0</v>
      </c>
      <c r="AW121">
        <f t="shared" si="116"/>
        <v>0</v>
      </c>
      <c r="AX121">
        <f t="shared" si="116"/>
        <v>0</v>
      </c>
      <c r="AY121">
        <f t="shared" si="116"/>
        <v>0</v>
      </c>
      <c r="AZ121">
        <f t="shared" si="116"/>
        <v>0</v>
      </c>
      <c r="BA121">
        <f t="shared" si="116"/>
        <v>0</v>
      </c>
      <c r="BB121">
        <f t="shared" si="116"/>
        <v>0</v>
      </c>
      <c r="BC121">
        <f t="shared" si="116"/>
        <v>0</v>
      </c>
      <c r="BD121">
        <f t="shared" si="117"/>
        <v>0</v>
      </c>
      <c r="BE121">
        <f t="shared" si="117"/>
        <v>0</v>
      </c>
      <c r="BF121">
        <f t="shared" si="117"/>
        <v>0</v>
      </c>
      <c r="BG121">
        <f t="shared" si="117"/>
        <v>0</v>
      </c>
      <c r="BH121">
        <f t="shared" si="117"/>
        <v>0</v>
      </c>
      <c r="BI121">
        <f t="shared" si="117"/>
        <v>0</v>
      </c>
      <c r="BJ121">
        <f t="shared" si="117"/>
        <v>0</v>
      </c>
      <c r="BK121">
        <f t="shared" si="117"/>
        <v>0</v>
      </c>
      <c r="BL121">
        <f t="shared" si="117"/>
        <v>0</v>
      </c>
      <c r="BM121">
        <f t="shared" si="117"/>
        <v>0</v>
      </c>
      <c r="BN121">
        <f t="shared" si="118"/>
        <v>0</v>
      </c>
      <c r="BO121">
        <f t="shared" si="118"/>
        <v>0</v>
      </c>
      <c r="BP121">
        <f t="shared" si="118"/>
        <v>0</v>
      </c>
      <c r="BQ121">
        <f t="shared" si="118"/>
        <v>0</v>
      </c>
      <c r="BR121">
        <f t="shared" si="118"/>
        <v>0</v>
      </c>
      <c r="BS121">
        <f t="shared" si="118"/>
        <v>0</v>
      </c>
      <c r="BT121">
        <f t="shared" si="118"/>
        <v>0</v>
      </c>
      <c r="BU121">
        <f t="shared" si="118"/>
        <v>0</v>
      </c>
      <c r="BV121">
        <f t="shared" si="118"/>
        <v>0</v>
      </c>
      <c r="BW121">
        <f t="shared" si="118"/>
        <v>0</v>
      </c>
      <c r="BX121">
        <f t="shared" si="119"/>
        <v>0</v>
      </c>
      <c r="BY121">
        <f t="shared" si="119"/>
        <v>0</v>
      </c>
      <c r="BZ121">
        <f t="shared" si="119"/>
        <v>0</v>
      </c>
      <c r="CA121">
        <f t="shared" si="119"/>
        <v>0</v>
      </c>
      <c r="CB121">
        <f t="shared" si="119"/>
        <v>0</v>
      </c>
      <c r="CC121">
        <f t="shared" si="119"/>
        <v>0</v>
      </c>
      <c r="CD121">
        <f t="shared" si="119"/>
        <v>0</v>
      </c>
      <c r="CE121">
        <f t="shared" si="119"/>
        <v>0</v>
      </c>
      <c r="CF121">
        <f t="shared" si="119"/>
        <v>0</v>
      </c>
      <c r="CG121">
        <f t="shared" si="119"/>
        <v>0</v>
      </c>
      <c r="CH121">
        <f t="shared" si="120"/>
        <v>0</v>
      </c>
      <c r="CI121">
        <f t="shared" si="120"/>
        <v>0</v>
      </c>
      <c r="CJ121">
        <f t="shared" si="120"/>
        <v>0</v>
      </c>
      <c r="CK121">
        <f t="shared" si="120"/>
        <v>0</v>
      </c>
      <c r="CL121">
        <f t="shared" si="120"/>
        <v>0</v>
      </c>
      <c r="CM121">
        <f t="shared" si="120"/>
        <v>0</v>
      </c>
      <c r="CN121">
        <f t="shared" si="120"/>
        <v>0</v>
      </c>
      <c r="CO121">
        <f t="shared" si="120"/>
        <v>0</v>
      </c>
      <c r="CP121">
        <f t="shared" si="120"/>
        <v>0</v>
      </c>
      <c r="CQ121">
        <f t="shared" si="120"/>
        <v>0</v>
      </c>
      <c r="CR121">
        <f t="shared" si="121"/>
        <v>0</v>
      </c>
      <c r="CS121">
        <f t="shared" si="121"/>
        <v>0</v>
      </c>
      <c r="CT121">
        <f t="shared" si="121"/>
        <v>0</v>
      </c>
      <c r="CU121">
        <f t="shared" si="121"/>
        <v>0</v>
      </c>
      <c r="CV121">
        <f t="shared" si="121"/>
        <v>0</v>
      </c>
      <c r="CW121">
        <f t="shared" si="121"/>
        <v>0</v>
      </c>
      <c r="CX121">
        <f t="shared" si="121"/>
        <v>0</v>
      </c>
      <c r="CY121">
        <f t="shared" si="121"/>
        <v>0</v>
      </c>
      <c r="CZ121">
        <f t="shared" si="121"/>
        <v>0</v>
      </c>
      <c r="DA121">
        <f t="shared" si="121"/>
        <v>0</v>
      </c>
    </row>
    <row r="122" spans="3:105" ht="12.75">
      <c r="C122">
        <v>113</v>
      </c>
      <c r="D122">
        <f>IF($D$7=$A$21,Daten!E116,IF($D$7=$A$22,Daten!F116,IF($D$7=$A$23,Daten!I116,IF($D$7=$A$24,Daten!K116,IF($D$7=$A$25,Daten!L116,Daten!J116)))))</f>
        <v>11.327882382621103</v>
      </c>
      <c r="F122">
        <f t="shared" si="112"/>
        <v>0</v>
      </c>
      <c r="G122">
        <f t="shared" si="112"/>
        <v>0</v>
      </c>
      <c r="H122">
        <f t="shared" si="112"/>
        <v>0</v>
      </c>
      <c r="I122">
        <f t="shared" si="112"/>
        <v>0</v>
      </c>
      <c r="J122">
        <f t="shared" si="112"/>
        <v>0</v>
      </c>
      <c r="K122">
        <f t="shared" si="112"/>
        <v>1</v>
      </c>
      <c r="L122">
        <f t="shared" si="112"/>
        <v>0</v>
      </c>
      <c r="M122">
        <f t="shared" si="112"/>
        <v>0</v>
      </c>
      <c r="N122">
        <f t="shared" si="112"/>
        <v>0</v>
      </c>
      <c r="O122">
        <f t="shared" si="112"/>
        <v>0</v>
      </c>
      <c r="P122">
        <f t="shared" si="113"/>
        <v>0</v>
      </c>
      <c r="Q122">
        <f t="shared" si="113"/>
        <v>0</v>
      </c>
      <c r="R122">
        <f t="shared" si="113"/>
        <v>0</v>
      </c>
      <c r="S122">
        <f t="shared" si="113"/>
        <v>0</v>
      </c>
      <c r="T122">
        <f t="shared" si="113"/>
        <v>0</v>
      </c>
      <c r="U122">
        <f t="shared" si="113"/>
        <v>0</v>
      </c>
      <c r="V122">
        <f t="shared" si="113"/>
        <v>0</v>
      </c>
      <c r="W122">
        <f t="shared" si="113"/>
        <v>0</v>
      </c>
      <c r="X122">
        <f t="shared" si="113"/>
        <v>0</v>
      </c>
      <c r="Y122">
        <f t="shared" si="113"/>
        <v>0</v>
      </c>
      <c r="Z122">
        <f t="shared" si="114"/>
        <v>0</v>
      </c>
      <c r="AA122">
        <f t="shared" si="114"/>
        <v>0</v>
      </c>
      <c r="AB122">
        <f t="shared" si="114"/>
        <v>0</v>
      </c>
      <c r="AC122">
        <f t="shared" si="114"/>
        <v>0</v>
      </c>
      <c r="AD122">
        <f t="shared" si="114"/>
        <v>0</v>
      </c>
      <c r="AE122">
        <f t="shared" si="114"/>
        <v>0</v>
      </c>
      <c r="AF122">
        <f t="shared" si="114"/>
        <v>0</v>
      </c>
      <c r="AG122">
        <f t="shared" si="114"/>
        <v>0</v>
      </c>
      <c r="AH122">
        <f t="shared" si="114"/>
        <v>0</v>
      </c>
      <c r="AI122">
        <f t="shared" si="114"/>
        <v>0</v>
      </c>
      <c r="AJ122">
        <f t="shared" si="115"/>
        <v>0</v>
      </c>
      <c r="AK122">
        <f t="shared" si="115"/>
        <v>0</v>
      </c>
      <c r="AL122">
        <f t="shared" si="115"/>
        <v>0</v>
      </c>
      <c r="AM122">
        <f t="shared" si="115"/>
        <v>0</v>
      </c>
      <c r="AN122">
        <f t="shared" si="115"/>
        <v>0</v>
      </c>
      <c r="AO122">
        <f t="shared" si="115"/>
        <v>0</v>
      </c>
      <c r="AP122">
        <f t="shared" si="115"/>
        <v>0</v>
      </c>
      <c r="AQ122">
        <f t="shared" si="115"/>
        <v>0</v>
      </c>
      <c r="AR122">
        <f t="shared" si="115"/>
        <v>0</v>
      </c>
      <c r="AS122">
        <f t="shared" si="115"/>
        <v>0</v>
      </c>
      <c r="AT122">
        <f t="shared" si="116"/>
        <v>0</v>
      </c>
      <c r="AU122">
        <f t="shared" si="116"/>
        <v>0</v>
      </c>
      <c r="AV122">
        <f t="shared" si="116"/>
        <v>0</v>
      </c>
      <c r="AW122">
        <f t="shared" si="116"/>
        <v>0</v>
      </c>
      <c r="AX122">
        <f t="shared" si="116"/>
        <v>0</v>
      </c>
      <c r="AY122">
        <f t="shared" si="116"/>
        <v>0</v>
      </c>
      <c r="AZ122">
        <f t="shared" si="116"/>
        <v>0</v>
      </c>
      <c r="BA122">
        <f t="shared" si="116"/>
        <v>0</v>
      </c>
      <c r="BB122">
        <f t="shared" si="116"/>
        <v>0</v>
      </c>
      <c r="BC122">
        <f t="shared" si="116"/>
        <v>0</v>
      </c>
      <c r="BD122">
        <f t="shared" si="117"/>
        <v>0</v>
      </c>
      <c r="BE122">
        <f t="shared" si="117"/>
        <v>0</v>
      </c>
      <c r="BF122">
        <f t="shared" si="117"/>
        <v>0</v>
      </c>
      <c r="BG122">
        <f t="shared" si="117"/>
        <v>0</v>
      </c>
      <c r="BH122">
        <f t="shared" si="117"/>
        <v>0</v>
      </c>
      <c r="BI122">
        <f t="shared" si="117"/>
        <v>0</v>
      </c>
      <c r="BJ122">
        <f t="shared" si="117"/>
        <v>0</v>
      </c>
      <c r="BK122">
        <f t="shared" si="117"/>
        <v>0</v>
      </c>
      <c r="BL122">
        <f t="shared" si="117"/>
        <v>0</v>
      </c>
      <c r="BM122">
        <f t="shared" si="117"/>
        <v>0</v>
      </c>
      <c r="BN122">
        <f t="shared" si="118"/>
        <v>0</v>
      </c>
      <c r="BO122">
        <f t="shared" si="118"/>
        <v>0</v>
      </c>
      <c r="BP122">
        <f t="shared" si="118"/>
        <v>0</v>
      </c>
      <c r="BQ122">
        <f t="shared" si="118"/>
        <v>0</v>
      </c>
      <c r="BR122">
        <f t="shared" si="118"/>
        <v>0</v>
      </c>
      <c r="BS122">
        <f t="shared" si="118"/>
        <v>0</v>
      </c>
      <c r="BT122">
        <f t="shared" si="118"/>
        <v>0</v>
      </c>
      <c r="BU122">
        <f t="shared" si="118"/>
        <v>0</v>
      </c>
      <c r="BV122">
        <f t="shared" si="118"/>
        <v>0</v>
      </c>
      <c r="BW122">
        <f t="shared" si="118"/>
        <v>0</v>
      </c>
      <c r="BX122">
        <f t="shared" si="119"/>
        <v>0</v>
      </c>
      <c r="BY122">
        <f t="shared" si="119"/>
        <v>0</v>
      </c>
      <c r="BZ122">
        <f t="shared" si="119"/>
        <v>0</v>
      </c>
      <c r="CA122">
        <f t="shared" si="119"/>
        <v>0</v>
      </c>
      <c r="CB122">
        <f t="shared" si="119"/>
        <v>0</v>
      </c>
      <c r="CC122">
        <f t="shared" si="119"/>
        <v>0</v>
      </c>
      <c r="CD122">
        <f t="shared" si="119"/>
        <v>0</v>
      </c>
      <c r="CE122">
        <f t="shared" si="119"/>
        <v>0</v>
      </c>
      <c r="CF122">
        <f t="shared" si="119"/>
        <v>0</v>
      </c>
      <c r="CG122">
        <f t="shared" si="119"/>
        <v>0</v>
      </c>
      <c r="CH122">
        <f t="shared" si="120"/>
        <v>0</v>
      </c>
      <c r="CI122">
        <f t="shared" si="120"/>
        <v>0</v>
      </c>
      <c r="CJ122">
        <f t="shared" si="120"/>
        <v>0</v>
      </c>
      <c r="CK122">
        <f t="shared" si="120"/>
        <v>0</v>
      </c>
      <c r="CL122">
        <f t="shared" si="120"/>
        <v>0</v>
      </c>
      <c r="CM122">
        <f t="shared" si="120"/>
        <v>0</v>
      </c>
      <c r="CN122">
        <f t="shared" si="120"/>
        <v>0</v>
      </c>
      <c r="CO122">
        <f t="shared" si="120"/>
        <v>0</v>
      </c>
      <c r="CP122">
        <f t="shared" si="120"/>
        <v>0</v>
      </c>
      <c r="CQ122">
        <f t="shared" si="120"/>
        <v>0</v>
      </c>
      <c r="CR122">
        <f t="shared" si="121"/>
        <v>0</v>
      </c>
      <c r="CS122">
        <f t="shared" si="121"/>
        <v>0</v>
      </c>
      <c r="CT122">
        <f t="shared" si="121"/>
        <v>0</v>
      </c>
      <c r="CU122">
        <f t="shared" si="121"/>
        <v>0</v>
      </c>
      <c r="CV122">
        <f t="shared" si="121"/>
        <v>0</v>
      </c>
      <c r="CW122">
        <f t="shared" si="121"/>
        <v>0</v>
      </c>
      <c r="CX122">
        <f t="shared" si="121"/>
        <v>0</v>
      </c>
      <c r="CY122">
        <f t="shared" si="121"/>
        <v>0</v>
      </c>
      <c r="CZ122">
        <f t="shared" si="121"/>
        <v>0</v>
      </c>
      <c r="DA122">
        <f t="shared" si="121"/>
        <v>0</v>
      </c>
    </row>
    <row r="123" spans="3:105" ht="12.75">
      <c r="C123">
        <v>114</v>
      </c>
      <c r="D123">
        <f>IF($D$7=$A$21,Daten!E117,IF($D$7=$A$22,Daten!F117,IF($D$7=$A$23,Daten!I117,IF($D$7=$A$24,Daten!K117,IF($D$7=$A$25,Daten!L117,Daten!J117)))))</f>
        <v>5.704671478223649</v>
      </c>
      <c r="F123">
        <f t="shared" si="112"/>
        <v>0</v>
      </c>
      <c r="G123">
        <f t="shared" si="112"/>
        <v>0</v>
      </c>
      <c r="H123">
        <f t="shared" si="112"/>
        <v>1</v>
      </c>
      <c r="I123">
        <f t="shared" si="112"/>
        <v>0</v>
      </c>
      <c r="J123">
        <f t="shared" si="112"/>
        <v>0</v>
      </c>
      <c r="K123">
        <f t="shared" si="112"/>
        <v>0</v>
      </c>
      <c r="L123">
        <f t="shared" si="112"/>
        <v>0</v>
      </c>
      <c r="M123">
        <f t="shared" si="112"/>
        <v>0</v>
      </c>
      <c r="N123">
        <f t="shared" si="112"/>
        <v>0</v>
      </c>
      <c r="O123">
        <f t="shared" si="112"/>
        <v>0</v>
      </c>
      <c r="P123">
        <f t="shared" si="113"/>
        <v>0</v>
      </c>
      <c r="Q123">
        <f t="shared" si="113"/>
        <v>0</v>
      </c>
      <c r="R123">
        <f t="shared" si="113"/>
        <v>0</v>
      </c>
      <c r="S123">
        <f t="shared" si="113"/>
        <v>0</v>
      </c>
      <c r="T123">
        <f t="shared" si="113"/>
        <v>0</v>
      </c>
      <c r="U123">
        <f t="shared" si="113"/>
        <v>0</v>
      </c>
      <c r="V123">
        <f t="shared" si="113"/>
        <v>0</v>
      </c>
      <c r="W123">
        <f t="shared" si="113"/>
        <v>0</v>
      </c>
      <c r="X123">
        <f t="shared" si="113"/>
        <v>0</v>
      </c>
      <c r="Y123">
        <f t="shared" si="113"/>
        <v>0</v>
      </c>
      <c r="Z123">
        <f t="shared" si="114"/>
        <v>0</v>
      </c>
      <c r="AA123">
        <f t="shared" si="114"/>
        <v>0</v>
      </c>
      <c r="AB123">
        <f t="shared" si="114"/>
        <v>0</v>
      </c>
      <c r="AC123">
        <f t="shared" si="114"/>
        <v>0</v>
      </c>
      <c r="AD123">
        <f t="shared" si="114"/>
        <v>0</v>
      </c>
      <c r="AE123">
        <f t="shared" si="114"/>
        <v>0</v>
      </c>
      <c r="AF123">
        <f t="shared" si="114"/>
        <v>0</v>
      </c>
      <c r="AG123">
        <f t="shared" si="114"/>
        <v>0</v>
      </c>
      <c r="AH123">
        <f t="shared" si="114"/>
        <v>0</v>
      </c>
      <c r="AI123">
        <f t="shared" si="114"/>
        <v>0</v>
      </c>
      <c r="AJ123">
        <f t="shared" si="115"/>
        <v>0</v>
      </c>
      <c r="AK123">
        <f t="shared" si="115"/>
        <v>0</v>
      </c>
      <c r="AL123">
        <f t="shared" si="115"/>
        <v>0</v>
      </c>
      <c r="AM123">
        <f t="shared" si="115"/>
        <v>0</v>
      </c>
      <c r="AN123">
        <f t="shared" si="115"/>
        <v>0</v>
      </c>
      <c r="AO123">
        <f t="shared" si="115"/>
        <v>0</v>
      </c>
      <c r="AP123">
        <f t="shared" si="115"/>
        <v>0</v>
      </c>
      <c r="AQ123">
        <f t="shared" si="115"/>
        <v>0</v>
      </c>
      <c r="AR123">
        <f t="shared" si="115"/>
        <v>0</v>
      </c>
      <c r="AS123">
        <f t="shared" si="115"/>
        <v>0</v>
      </c>
      <c r="AT123">
        <f t="shared" si="116"/>
        <v>0</v>
      </c>
      <c r="AU123">
        <f t="shared" si="116"/>
        <v>0</v>
      </c>
      <c r="AV123">
        <f t="shared" si="116"/>
        <v>0</v>
      </c>
      <c r="AW123">
        <f t="shared" si="116"/>
        <v>0</v>
      </c>
      <c r="AX123">
        <f t="shared" si="116"/>
        <v>0</v>
      </c>
      <c r="AY123">
        <f t="shared" si="116"/>
        <v>0</v>
      </c>
      <c r="AZ123">
        <f t="shared" si="116"/>
        <v>0</v>
      </c>
      <c r="BA123">
        <f t="shared" si="116"/>
        <v>0</v>
      </c>
      <c r="BB123">
        <f t="shared" si="116"/>
        <v>0</v>
      </c>
      <c r="BC123">
        <f t="shared" si="116"/>
        <v>0</v>
      </c>
      <c r="BD123">
        <f t="shared" si="117"/>
        <v>0</v>
      </c>
      <c r="BE123">
        <f t="shared" si="117"/>
        <v>0</v>
      </c>
      <c r="BF123">
        <f t="shared" si="117"/>
        <v>0</v>
      </c>
      <c r="BG123">
        <f t="shared" si="117"/>
        <v>0</v>
      </c>
      <c r="BH123">
        <f t="shared" si="117"/>
        <v>0</v>
      </c>
      <c r="BI123">
        <f t="shared" si="117"/>
        <v>0</v>
      </c>
      <c r="BJ123">
        <f t="shared" si="117"/>
        <v>0</v>
      </c>
      <c r="BK123">
        <f t="shared" si="117"/>
        <v>0</v>
      </c>
      <c r="BL123">
        <f t="shared" si="117"/>
        <v>0</v>
      </c>
      <c r="BM123">
        <f t="shared" si="117"/>
        <v>0</v>
      </c>
      <c r="BN123">
        <f t="shared" si="118"/>
        <v>0</v>
      </c>
      <c r="BO123">
        <f t="shared" si="118"/>
        <v>0</v>
      </c>
      <c r="BP123">
        <f t="shared" si="118"/>
        <v>0</v>
      </c>
      <c r="BQ123">
        <f t="shared" si="118"/>
        <v>0</v>
      </c>
      <c r="BR123">
        <f t="shared" si="118"/>
        <v>0</v>
      </c>
      <c r="BS123">
        <f t="shared" si="118"/>
        <v>0</v>
      </c>
      <c r="BT123">
        <f t="shared" si="118"/>
        <v>0</v>
      </c>
      <c r="BU123">
        <f t="shared" si="118"/>
        <v>0</v>
      </c>
      <c r="BV123">
        <f t="shared" si="118"/>
        <v>0</v>
      </c>
      <c r="BW123">
        <f t="shared" si="118"/>
        <v>0</v>
      </c>
      <c r="BX123">
        <f t="shared" si="119"/>
        <v>0</v>
      </c>
      <c r="BY123">
        <f t="shared" si="119"/>
        <v>0</v>
      </c>
      <c r="BZ123">
        <f t="shared" si="119"/>
        <v>0</v>
      </c>
      <c r="CA123">
        <f t="shared" si="119"/>
        <v>0</v>
      </c>
      <c r="CB123">
        <f t="shared" si="119"/>
        <v>0</v>
      </c>
      <c r="CC123">
        <f t="shared" si="119"/>
        <v>0</v>
      </c>
      <c r="CD123">
        <f t="shared" si="119"/>
        <v>0</v>
      </c>
      <c r="CE123">
        <f t="shared" si="119"/>
        <v>0</v>
      </c>
      <c r="CF123">
        <f t="shared" si="119"/>
        <v>0</v>
      </c>
      <c r="CG123">
        <f t="shared" si="119"/>
        <v>0</v>
      </c>
      <c r="CH123">
        <f t="shared" si="120"/>
        <v>0</v>
      </c>
      <c r="CI123">
        <f t="shared" si="120"/>
        <v>0</v>
      </c>
      <c r="CJ123">
        <f t="shared" si="120"/>
        <v>0</v>
      </c>
      <c r="CK123">
        <f t="shared" si="120"/>
        <v>0</v>
      </c>
      <c r="CL123">
        <f t="shared" si="120"/>
        <v>0</v>
      </c>
      <c r="CM123">
        <f t="shared" si="120"/>
        <v>0</v>
      </c>
      <c r="CN123">
        <f t="shared" si="120"/>
        <v>0</v>
      </c>
      <c r="CO123">
        <f t="shared" si="120"/>
        <v>0</v>
      </c>
      <c r="CP123">
        <f t="shared" si="120"/>
        <v>0</v>
      </c>
      <c r="CQ123">
        <f t="shared" si="120"/>
        <v>0</v>
      </c>
      <c r="CR123">
        <f t="shared" si="121"/>
        <v>0</v>
      </c>
      <c r="CS123">
        <f t="shared" si="121"/>
        <v>0</v>
      </c>
      <c r="CT123">
        <f t="shared" si="121"/>
        <v>0</v>
      </c>
      <c r="CU123">
        <f t="shared" si="121"/>
        <v>0</v>
      </c>
      <c r="CV123">
        <f t="shared" si="121"/>
        <v>0</v>
      </c>
      <c r="CW123">
        <f t="shared" si="121"/>
        <v>0</v>
      </c>
      <c r="CX123">
        <f t="shared" si="121"/>
        <v>0</v>
      </c>
      <c r="CY123">
        <f t="shared" si="121"/>
        <v>0</v>
      </c>
      <c r="CZ123">
        <f t="shared" si="121"/>
        <v>0</v>
      </c>
      <c r="DA123">
        <f t="shared" si="121"/>
        <v>0</v>
      </c>
    </row>
    <row r="124" spans="3:105" ht="12.75">
      <c r="C124">
        <v>115</v>
      </c>
      <c r="D124">
        <f>IF($D$7=$A$21,Daten!E118,IF($D$7=$A$22,Daten!F118,IF($D$7=$A$23,Daten!I118,IF($D$7=$A$24,Daten!K118,IF($D$7=$A$25,Daten!L118,Daten!J118)))))</f>
        <v>0.8678903709260309</v>
      </c>
      <c r="F124">
        <f t="shared" si="112"/>
        <v>1</v>
      </c>
      <c r="G124">
        <f t="shared" si="112"/>
        <v>0</v>
      </c>
      <c r="H124">
        <f t="shared" si="112"/>
        <v>0</v>
      </c>
      <c r="I124">
        <f t="shared" si="112"/>
        <v>0</v>
      </c>
      <c r="J124">
        <f t="shared" si="112"/>
        <v>0</v>
      </c>
      <c r="K124">
        <f t="shared" si="112"/>
        <v>0</v>
      </c>
      <c r="L124">
        <f t="shared" si="112"/>
        <v>0</v>
      </c>
      <c r="M124">
        <f t="shared" si="112"/>
        <v>0</v>
      </c>
      <c r="N124">
        <f t="shared" si="112"/>
        <v>0</v>
      </c>
      <c r="O124">
        <f t="shared" si="112"/>
        <v>0</v>
      </c>
      <c r="P124">
        <f t="shared" si="113"/>
        <v>0</v>
      </c>
      <c r="Q124">
        <f t="shared" si="113"/>
        <v>0</v>
      </c>
      <c r="R124">
        <f t="shared" si="113"/>
        <v>0</v>
      </c>
      <c r="S124">
        <f t="shared" si="113"/>
        <v>0</v>
      </c>
      <c r="T124">
        <f t="shared" si="113"/>
        <v>0</v>
      </c>
      <c r="U124">
        <f t="shared" si="113"/>
        <v>0</v>
      </c>
      <c r="V124">
        <f t="shared" si="113"/>
        <v>0</v>
      </c>
      <c r="W124">
        <f t="shared" si="113"/>
        <v>0</v>
      </c>
      <c r="X124">
        <f t="shared" si="113"/>
        <v>0</v>
      </c>
      <c r="Y124">
        <f t="shared" si="113"/>
        <v>0</v>
      </c>
      <c r="Z124">
        <f t="shared" si="114"/>
        <v>0</v>
      </c>
      <c r="AA124">
        <f t="shared" si="114"/>
        <v>0</v>
      </c>
      <c r="AB124">
        <f t="shared" si="114"/>
        <v>0</v>
      </c>
      <c r="AC124">
        <f t="shared" si="114"/>
        <v>0</v>
      </c>
      <c r="AD124">
        <f t="shared" si="114"/>
        <v>0</v>
      </c>
      <c r="AE124">
        <f t="shared" si="114"/>
        <v>0</v>
      </c>
      <c r="AF124">
        <f t="shared" si="114"/>
        <v>0</v>
      </c>
      <c r="AG124">
        <f t="shared" si="114"/>
        <v>0</v>
      </c>
      <c r="AH124">
        <f t="shared" si="114"/>
        <v>0</v>
      </c>
      <c r="AI124">
        <f t="shared" si="114"/>
        <v>0</v>
      </c>
      <c r="AJ124">
        <f t="shared" si="115"/>
        <v>0</v>
      </c>
      <c r="AK124">
        <f t="shared" si="115"/>
        <v>0</v>
      </c>
      <c r="AL124">
        <f t="shared" si="115"/>
        <v>0</v>
      </c>
      <c r="AM124">
        <f t="shared" si="115"/>
        <v>0</v>
      </c>
      <c r="AN124">
        <f t="shared" si="115"/>
        <v>0</v>
      </c>
      <c r="AO124">
        <f t="shared" si="115"/>
        <v>0</v>
      </c>
      <c r="AP124">
        <f t="shared" si="115"/>
        <v>0</v>
      </c>
      <c r="AQ124">
        <f t="shared" si="115"/>
        <v>0</v>
      </c>
      <c r="AR124">
        <f t="shared" si="115"/>
        <v>0</v>
      </c>
      <c r="AS124">
        <f t="shared" si="115"/>
        <v>0</v>
      </c>
      <c r="AT124">
        <f t="shared" si="116"/>
        <v>0</v>
      </c>
      <c r="AU124">
        <f t="shared" si="116"/>
        <v>0</v>
      </c>
      <c r="AV124">
        <f t="shared" si="116"/>
        <v>0</v>
      </c>
      <c r="AW124">
        <f t="shared" si="116"/>
        <v>0</v>
      </c>
      <c r="AX124">
        <f t="shared" si="116"/>
        <v>0</v>
      </c>
      <c r="AY124">
        <f t="shared" si="116"/>
        <v>0</v>
      </c>
      <c r="AZ124">
        <f t="shared" si="116"/>
        <v>0</v>
      </c>
      <c r="BA124">
        <f t="shared" si="116"/>
        <v>0</v>
      </c>
      <c r="BB124">
        <f t="shared" si="116"/>
        <v>0</v>
      </c>
      <c r="BC124">
        <f t="shared" si="116"/>
        <v>0</v>
      </c>
      <c r="BD124">
        <f t="shared" si="117"/>
        <v>0</v>
      </c>
      <c r="BE124">
        <f t="shared" si="117"/>
        <v>0</v>
      </c>
      <c r="BF124">
        <f t="shared" si="117"/>
        <v>0</v>
      </c>
      <c r="BG124">
        <f t="shared" si="117"/>
        <v>0</v>
      </c>
      <c r="BH124">
        <f t="shared" si="117"/>
        <v>0</v>
      </c>
      <c r="BI124">
        <f t="shared" si="117"/>
        <v>0</v>
      </c>
      <c r="BJ124">
        <f t="shared" si="117"/>
        <v>0</v>
      </c>
      <c r="BK124">
        <f t="shared" si="117"/>
        <v>0</v>
      </c>
      <c r="BL124">
        <f t="shared" si="117"/>
        <v>0</v>
      </c>
      <c r="BM124">
        <f t="shared" si="117"/>
        <v>0</v>
      </c>
      <c r="BN124">
        <f t="shared" si="118"/>
        <v>0</v>
      </c>
      <c r="BO124">
        <f t="shared" si="118"/>
        <v>0</v>
      </c>
      <c r="BP124">
        <f t="shared" si="118"/>
        <v>0</v>
      </c>
      <c r="BQ124">
        <f t="shared" si="118"/>
        <v>0</v>
      </c>
      <c r="BR124">
        <f t="shared" si="118"/>
        <v>0</v>
      </c>
      <c r="BS124">
        <f t="shared" si="118"/>
        <v>0</v>
      </c>
      <c r="BT124">
        <f t="shared" si="118"/>
        <v>0</v>
      </c>
      <c r="BU124">
        <f t="shared" si="118"/>
        <v>0</v>
      </c>
      <c r="BV124">
        <f t="shared" si="118"/>
        <v>0</v>
      </c>
      <c r="BW124">
        <f t="shared" si="118"/>
        <v>0</v>
      </c>
      <c r="BX124">
        <f t="shared" si="119"/>
        <v>0</v>
      </c>
      <c r="BY124">
        <f t="shared" si="119"/>
        <v>0</v>
      </c>
      <c r="BZ124">
        <f t="shared" si="119"/>
        <v>0</v>
      </c>
      <c r="CA124">
        <f t="shared" si="119"/>
        <v>0</v>
      </c>
      <c r="CB124">
        <f t="shared" si="119"/>
        <v>0</v>
      </c>
      <c r="CC124">
        <f t="shared" si="119"/>
        <v>0</v>
      </c>
      <c r="CD124">
        <f t="shared" si="119"/>
        <v>0</v>
      </c>
      <c r="CE124">
        <f t="shared" si="119"/>
        <v>0</v>
      </c>
      <c r="CF124">
        <f t="shared" si="119"/>
        <v>0</v>
      </c>
      <c r="CG124">
        <f t="shared" si="119"/>
        <v>0</v>
      </c>
      <c r="CH124">
        <f t="shared" si="120"/>
        <v>0</v>
      </c>
      <c r="CI124">
        <f t="shared" si="120"/>
        <v>0</v>
      </c>
      <c r="CJ124">
        <f t="shared" si="120"/>
        <v>0</v>
      </c>
      <c r="CK124">
        <f t="shared" si="120"/>
        <v>0</v>
      </c>
      <c r="CL124">
        <f t="shared" si="120"/>
        <v>0</v>
      </c>
      <c r="CM124">
        <f t="shared" si="120"/>
        <v>0</v>
      </c>
      <c r="CN124">
        <f t="shared" si="120"/>
        <v>0</v>
      </c>
      <c r="CO124">
        <f t="shared" si="120"/>
        <v>0</v>
      </c>
      <c r="CP124">
        <f t="shared" si="120"/>
        <v>0</v>
      </c>
      <c r="CQ124">
        <f t="shared" si="120"/>
        <v>0</v>
      </c>
      <c r="CR124">
        <f t="shared" si="121"/>
        <v>0</v>
      </c>
      <c r="CS124">
        <f t="shared" si="121"/>
        <v>0</v>
      </c>
      <c r="CT124">
        <f t="shared" si="121"/>
        <v>0</v>
      </c>
      <c r="CU124">
        <f t="shared" si="121"/>
        <v>0</v>
      </c>
      <c r="CV124">
        <f t="shared" si="121"/>
        <v>0</v>
      </c>
      <c r="CW124">
        <f t="shared" si="121"/>
        <v>0</v>
      </c>
      <c r="CX124">
        <f t="shared" si="121"/>
        <v>0</v>
      </c>
      <c r="CY124">
        <f t="shared" si="121"/>
        <v>0</v>
      </c>
      <c r="CZ124">
        <f t="shared" si="121"/>
        <v>0</v>
      </c>
      <c r="DA124">
        <f t="shared" si="121"/>
        <v>0</v>
      </c>
    </row>
    <row r="125" spans="3:105" ht="12.75">
      <c r="C125">
        <v>116</v>
      </c>
      <c r="D125">
        <f>IF($D$7=$A$21,Daten!E119,IF($D$7=$A$22,Daten!F119,IF($D$7=$A$23,Daten!I119,IF($D$7=$A$24,Daten!K119,IF($D$7=$A$25,Daten!L119,Daten!J119)))))</f>
        <v>0.5032977954148486</v>
      </c>
      <c r="F125">
        <f t="shared" si="112"/>
        <v>1</v>
      </c>
      <c r="G125">
        <f t="shared" si="112"/>
        <v>0</v>
      </c>
      <c r="H125">
        <f t="shared" si="112"/>
        <v>0</v>
      </c>
      <c r="I125">
        <f t="shared" si="112"/>
        <v>0</v>
      </c>
      <c r="J125">
        <f t="shared" si="112"/>
        <v>0</v>
      </c>
      <c r="K125">
        <f t="shared" si="112"/>
        <v>0</v>
      </c>
      <c r="L125">
        <f t="shared" si="112"/>
        <v>0</v>
      </c>
      <c r="M125">
        <f t="shared" si="112"/>
        <v>0</v>
      </c>
      <c r="N125">
        <f t="shared" si="112"/>
        <v>0</v>
      </c>
      <c r="O125">
        <f t="shared" si="112"/>
        <v>0</v>
      </c>
      <c r="P125">
        <f t="shared" si="113"/>
        <v>0</v>
      </c>
      <c r="Q125">
        <f t="shared" si="113"/>
        <v>0</v>
      </c>
      <c r="R125">
        <f t="shared" si="113"/>
        <v>0</v>
      </c>
      <c r="S125">
        <f t="shared" si="113"/>
        <v>0</v>
      </c>
      <c r="T125">
        <f t="shared" si="113"/>
        <v>0</v>
      </c>
      <c r="U125">
        <f t="shared" si="113"/>
        <v>0</v>
      </c>
      <c r="V125">
        <f t="shared" si="113"/>
        <v>0</v>
      </c>
      <c r="W125">
        <f t="shared" si="113"/>
        <v>0</v>
      </c>
      <c r="X125">
        <f t="shared" si="113"/>
        <v>0</v>
      </c>
      <c r="Y125">
        <f t="shared" si="113"/>
        <v>0</v>
      </c>
      <c r="Z125">
        <f t="shared" si="114"/>
        <v>0</v>
      </c>
      <c r="AA125">
        <f t="shared" si="114"/>
        <v>0</v>
      </c>
      <c r="AB125">
        <f t="shared" si="114"/>
        <v>0</v>
      </c>
      <c r="AC125">
        <f t="shared" si="114"/>
        <v>0</v>
      </c>
      <c r="AD125">
        <f t="shared" si="114"/>
        <v>0</v>
      </c>
      <c r="AE125">
        <f t="shared" si="114"/>
        <v>0</v>
      </c>
      <c r="AF125">
        <f t="shared" si="114"/>
        <v>0</v>
      </c>
      <c r="AG125">
        <f t="shared" si="114"/>
        <v>0</v>
      </c>
      <c r="AH125">
        <f t="shared" si="114"/>
        <v>0</v>
      </c>
      <c r="AI125">
        <f t="shared" si="114"/>
        <v>0</v>
      </c>
      <c r="AJ125">
        <f t="shared" si="115"/>
        <v>0</v>
      </c>
      <c r="AK125">
        <f t="shared" si="115"/>
        <v>0</v>
      </c>
      <c r="AL125">
        <f t="shared" si="115"/>
        <v>0</v>
      </c>
      <c r="AM125">
        <f t="shared" si="115"/>
        <v>0</v>
      </c>
      <c r="AN125">
        <f t="shared" si="115"/>
        <v>0</v>
      </c>
      <c r="AO125">
        <f t="shared" si="115"/>
        <v>0</v>
      </c>
      <c r="AP125">
        <f t="shared" si="115"/>
        <v>0</v>
      </c>
      <c r="AQ125">
        <f t="shared" si="115"/>
        <v>0</v>
      </c>
      <c r="AR125">
        <f t="shared" si="115"/>
        <v>0</v>
      </c>
      <c r="AS125">
        <f t="shared" si="115"/>
        <v>0</v>
      </c>
      <c r="AT125">
        <f t="shared" si="116"/>
        <v>0</v>
      </c>
      <c r="AU125">
        <f t="shared" si="116"/>
        <v>0</v>
      </c>
      <c r="AV125">
        <f t="shared" si="116"/>
        <v>0</v>
      </c>
      <c r="AW125">
        <f t="shared" si="116"/>
        <v>0</v>
      </c>
      <c r="AX125">
        <f t="shared" si="116"/>
        <v>0</v>
      </c>
      <c r="AY125">
        <f t="shared" si="116"/>
        <v>0</v>
      </c>
      <c r="AZ125">
        <f t="shared" si="116"/>
        <v>0</v>
      </c>
      <c r="BA125">
        <f t="shared" si="116"/>
        <v>0</v>
      </c>
      <c r="BB125">
        <f t="shared" si="116"/>
        <v>0</v>
      </c>
      <c r="BC125">
        <f t="shared" si="116"/>
        <v>0</v>
      </c>
      <c r="BD125">
        <f t="shared" si="117"/>
        <v>0</v>
      </c>
      <c r="BE125">
        <f t="shared" si="117"/>
        <v>0</v>
      </c>
      <c r="BF125">
        <f t="shared" si="117"/>
        <v>0</v>
      </c>
      <c r="BG125">
        <f t="shared" si="117"/>
        <v>0</v>
      </c>
      <c r="BH125">
        <f t="shared" si="117"/>
        <v>0</v>
      </c>
      <c r="BI125">
        <f t="shared" si="117"/>
        <v>0</v>
      </c>
      <c r="BJ125">
        <f t="shared" si="117"/>
        <v>0</v>
      </c>
      <c r="BK125">
        <f t="shared" si="117"/>
        <v>0</v>
      </c>
      <c r="BL125">
        <f t="shared" si="117"/>
        <v>0</v>
      </c>
      <c r="BM125">
        <f t="shared" si="117"/>
        <v>0</v>
      </c>
      <c r="BN125">
        <f t="shared" si="118"/>
        <v>0</v>
      </c>
      <c r="BO125">
        <f t="shared" si="118"/>
        <v>0</v>
      </c>
      <c r="BP125">
        <f t="shared" si="118"/>
        <v>0</v>
      </c>
      <c r="BQ125">
        <f t="shared" si="118"/>
        <v>0</v>
      </c>
      <c r="BR125">
        <f t="shared" si="118"/>
        <v>0</v>
      </c>
      <c r="BS125">
        <f t="shared" si="118"/>
        <v>0</v>
      </c>
      <c r="BT125">
        <f t="shared" si="118"/>
        <v>0</v>
      </c>
      <c r="BU125">
        <f t="shared" si="118"/>
        <v>0</v>
      </c>
      <c r="BV125">
        <f t="shared" si="118"/>
        <v>0</v>
      </c>
      <c r="BW125">
        <f t="shared" si="118"/>
        <v>0</v>
      </c>
      <c r="BX125">
        <f t="shared" si="119"/>
        <v>0</v>
      </c>
      <c r="BY125">
        <f t="shared" si="119"/>
        <v>0</v>
      </c>
      <c r="BZ125">
        <f t="shared" si="119"/>
        <v>0</v>
      </c>
      <c r="CA125">
        <f t="shared" si="119"/>
        <v>0</v>
      </c>
      <c r="CB125">
        <f t="shared" si="119"/>
        <v>0</v>
      </c>
      <c r="CC125">
        <f t="shared" si="119"/>
        <v>0</v>
      </c>
      <c r="CD125">
        <f t="shared" si="119"/>
        <v>0</v>
      </c>
      <c r="CE125">
        <f t="shared" si="119"/>
        <v>0</v>
      </c>
      <c r="CF125">
        <f t="shared" si="119"/>
        <v>0</v>
      </c>
      <c r="CG125">
        <f t="shared" si="119"/>
        <v>0</v>
      </c>
      <c r="CH125">
        <f t="shared" si="120"/>
        <v>0</v>
      </c>
      <c r="CI125">
        <f t="shared" si="120"/>
        <v>0</v>
      </c>
      <c r="CJ125">
        <f t="shared" si="120"/>
        <v>0</v>
      </c>
      <c r="CK125">
        <f t="shared" si="120"/>
        <v>0</v>
      </c>
      <c r="CL125">
        <f t="shared" si="120"/>
        <v>0</v>
      </c>
      <c r="CM125">
        <f t="shared" si="120"/>
        <v>0</v>
      </c>
      <c r="CN125">
        <f t="shared" si="120"/>
        <v>0</v>
      </c>
      <c r="CO125">
        <f t="shared" si="120"/>
        <v>0</v>
      </c>
      <c r="CP125">
        <f t="shared" si="120"/>
        <v>0</v>
      </c>
      <c r="CQ125">
        <f t="shared" si="120"/>
        <v>0</v>
      </c>
      <c r="CR125">
        <f t="shared" si="121"/>
        <v>0</v>
      </c>
      <c r="CS125">
        <f t="shared" si="121"/>
        <v>0</v>
      </c>
      <c r="CT125">
        <f t="shared" si="121"/>
        <v>0</v>
      </c>
      <c r="CU125">
        <f t="shared" si="121"/>
        <v>0</v>
      </c>
      <c r="CV125">
        <f t="shared" si="121"/>
        <v>0</v>
      </c>
      <c r="CW125">
        <f t="shared" si="121"/>
        <v>0</v>
      </c>
      <c r="CX125">
        <f t="shared" si="121"/>
        <v>0</v>
      </c>
      <c r="CY125">
        <f t="shared" si="121"/>
        <v>0</v>
      </c>
      <c r="CZ125">
        <f t="shared" si="121"/>
        <v>0</v>
      </c>
      <c r="DA125">
        <f t="shared" si="121"/>
        <v>0</v>
      </c>
    </row>
    <row r="126" spans="3:105" ht="12.75">
      <c r="C126">
        <v>117</v>
      </c>
      <c r="D126">
        <f>IF($D$7=$A$21,Daten!E120,IF($D$7=$A$22,Daten!F120,IF($D$7=$A$23,Daten!I120,IF($D$7=$A$24,Daten!K120,IF($D$7=$A$25,Daten!L120,Daten!J120)))))</f>
        <v>2.4457879154386655</v>
      </c>
      <c r="F126">
        <f t="shared" si="112"/>
        <v>0</v>
      </c>
      <c r="G126">
        <f t="shared" si="112"/>
        <v>1</v>
      </c>
      <c r="H126">
        <f t="shared" si="112"/>
        <v>0</v>
      </c>
      <c r="I126">
        <f t="shared" si="112"/>
        <v>0</v>
      </c>
      <c r="J126">
        <f t="shared" si="112"/>
        <v>0</v>
      </c>
      <c r="K126">
        <f t="shared" si="112"/>
        <v>0</v>
      </c>
      <c r="L126">
        <f t="shared" si="112"/>
        <v>0</v>
      </c>
      <c r="M126">
        <f t="shared" si="112"/>
        <v>0</v>
      </c>
      <c r="N126">
        <f t="shared" si="112"/>
        <v>0</v>
      </c>
      <c r="O126">
        <f t="shared" si="112"/>
        <v>0</v>
      </c>
      <c r="P126">
        <f t="shared" si="113"/>
        <v>0</v>
      </c>
      <c r="Q126">
        <f t="shared" si="113"/>
        <v>0</v>
      </c>
      <c r="R126">
        <f t="shared" si="113"/>
        <v>0</v>
      </c>
      <c r="S126">
        <f t="shared" si="113"/>
        <v>0</v>
      </c>
      <c r="T126">
        <f t="shared" si="113"/>
        <v>0</v>
      </c>
      <c r="U126">
        <f t="shared" si="113"/>
        <v>0</v>
      </c>
      <c r="V126">
        <f t="shared" si="113"/>
        <v>0</v>
      </c>
      <c r="W126">
        <f t="shared" si="113"/>
        <v>0</v>
      </c>
      <c r="X126">
        <f t="shared" si="113"/>
        <v>0</v>
      </c>
      <c r="Y126">
        <f t="shared" si="113"/>
        <v>0</v>
      </c>
      <c r="Z126">
        <f t="shared" si="114"/>
        <v>0</v>
      </c>
      <c r="AA126">
        <f t="shared" si="114"/>
        <v>0</v>
      </c>
      <c r="AB126">
        <f t="shared" si="114"/>
        <v>0</v>
      </c>
      <c r="AC126">
        <f t="shared" si="114"/>
        <v>0</v>
      </c>
      <c r="AD126">
        <f t="shared" si="114"/>
        <v>0</v>
      </c>
      <c r="AE126">
        <f t="shared" si="114"/>
        <v>0</v>
      </c>
      <c r="AF126">
        <f t="shared" si="114"/>
        <v>0</v>
      </c>
      <c r="AG126">
        <f t="shared" si="114"/>
        <v>0</v>
      </c>
      <c r="AH126">
        <f t="shared" si="114"/>
        <v>0</v>
      </c>
      <c r="AI126">
        <f t="shared" si="114"/>
        <v>0</v>
      </c>
      <c r="AJ126">
        <f t="shared" si="115"/>
        <v>0</v>
      </c>
      <c r="AK126">
        <f t="shared" si="115"/>
        <v>0</v>
      </c>
      <c r="AL126">
        <f t="shared" si="115"/>
        <v>0</v>
      </c>
      <c r="AM126">
        <f t="shared" si="115"/>
        <v>0</v>
      </c>
      <c r="AN126">
        <f t="shared" si="115"/>
        <v>0</v>
      </c>
      <c r="AO126">
        <f t="shared" si="115"/>
        <v>0</v>
      </c>
      <c r="AP126">
        <f t="shared" si="115"/>
        <v>0</v>
      </c>
      <c r="AQ126">
        <f t="shared" si="115"/>
        <v>0</v>
      </c>
      <c r="AR126">
        <f t="shared" si="115"/>
        <v>0</v>
      </c>
      <c r="AS126">
        <f t="shared" si="115"/>
        <v>0</v>
      </c>
      <c r="AT126">
        <f t="shared" si="116"/>
        <v>0</v>
      </c>
      <c r="AU126">
        <f t="shared" si="116"/>
        <v>0</v>
      </c>
      <c r="AV126">
        <f t="shared" si="116"/>
        <v>0</v>
      </c>
      <c r="AW126">
        <f t="shared" si="116"/>
        <v>0</v>
      </c>
      <c r="AX126">
        <f t="shared" si="116"/>
        <v>0</v>
      </c>
      <c r="AY126">
        <f t="shared" si="116"/>
        <v>0</v>
      </c>
      <c r="AZ126">
        <f t="shared" si="116"/>
        <v>0</v>
      </c>
      <c r="BA126">
        <f t="shared" si="116"/>
        <v>0</v>
      </c>
      <c r="BB126">
        <f t="shared" si="116"/>
        <v>0</v>
      </c>
      <c r="BC126">
        <f t="shared" si="116"/>
        <v>0</v>
      </c>
      <c r="BD126">
        <f t="shared" si="117"/>
        <v>0</v>
      </c>
      <c r="BE126">
        <f t="shared" si="117"/>
        <v>0</v>
      </c>
      <c r="BF126">
        <f t="shared" si="117"/>
        <v>0</v>
      </c>
      <c r="BG126">
        <f t="shared" si="117"/>
        <v>0</v>
      </c>
      <c r="BH126">
        <f t="shared" si="117"/>
        <v>0</v>
      </c>
      <c r="BI126">
        <f t="shared" si="117"/>
        <v>0</v>
      </c>
      <c r="BJ126">
        <f t="shared" si="117"/>
        <v>0</v>
      </c>
      <c r="BK126">
        <f t="shared" si="117"/>
        <v>0</v>
      </c>
      <c r="BL126">
        <f t="shared" si="117"/>
        <v>0</v>
      </c>
      <c r="BM126">
        <f t="shared" si="117"/>
        <v>0</v>
      </c>
      <c r="BN126">
        <f t="shared" si="118"/>
        <v>0</v>
      </c>
      <c r="BO126">
        <f t="shared" si="118"/>
        <v>0</v>
      </c>
      <c r="BP126">
        <f t="shared" si="118"/>
        <v>0</v>
      </c>
      <c r="BQ126">
        <f t="shared" si="118"/>
        <v>0</v>
      </c>
      <c r="BR126">
        <f t="shared" si="118"/>
        <v>0</v>
      </c>
      <c r="BS126">
        <f t="shared" si="118"/>
        <v>0</v>
      </c>
      <c r="BT126">
        <f t="shared" si="118"/>
        <v>0</v>
      </c>
      <c r="BU126">
        <f t="shared" si="118"/>
        <v>0</v>
      </c>
      <c r="BV126">
        <f t="shared" si="118"/>
        <v>0</v>
      </c>
      <c r="BW126">
        <f t="shared" si="118"/>
        <v>0</v>
      </c>
      <c r="BX126">
        <f t="shared" si="119"/>
        <v>0</v>
      </c>
      <c r="BY126">
        <f t="shared" si="119"/>
        <v>0</v>
      </c>
      <c r="BZ126">
        <f t="shared" si="119"/>
        <v>0</v>
      </c>
      <c r="CA126">
        <f t="shared" si="119"/>
        <v>0</v>
      </c>
      <c r="CB126">
        <f t="shared" si="119"/>
        <v>0</v>
      </c>
      <c r="CC126">
        <f t="shared" si="119"/>
        <v>0</v>
      </c>
      <c r="CD126">
        <f t="shared" si="119"/>
        <v>0</v>
      </c>
      <c r="CE126">
        <f t="shared" si="119"/>
        <v>0</v>
      </c>
      <c r="CF126">
        <f t="shared" si="119"/>
        <v>0</v>
      </c>
      <c r="CG126">
        <f t="shared" si="119"/>
        <v>0</v>
      </c>
      <c r="CH126">
        <f t="shared" si="120"/>
        <v>0</v>
      </c>
      <c r="CI126">
        <f t="shared" si="120"/>
        <v>0</v>
      </c>
      <c r="CJ126">
        <f t="shared" si="120"/>
        <v>0</v>
      </c>
      <c r="CK126">
        <f t="shared" si="120"/>
        <v>0</v>
      </c>
      <c r="CL126">
        <f t="shared" si="120"/>
        <v>0</v>
      </c>
      <c r="CM126">
        <f t="shared" si="120"/>
        <v>0</v>
      </c>
      <c r="CN126">
        <f t="shared" si="120"/>
        <v>0</v>
      </c>
      <c r="CO126">
        <f t="shared" si="120"/>
        <v>0</v>
      </c>
      <c r="CP126">
        <f t="shared" si="120"/>
        <v>0</v>
      </c>
      <c r="CQ126">
        <f t="shared" si="120"/>
        <v>0</v>
      </c>
      <c r="CR126">
        <f t="shared" si="121"/>
        <v>0</v>
      </c>
      <c r="CS126">
        <f t="shared" si="121"/>
        <v>0</v>
      </c>
      <c r="CT126">
        <f t="shared" si="121"/>
        <v>0</v>
      </c>
      <c r="CU126">
        <f t="shared" si="121"/>
        <v>0</v>
      </c>
      <c r="CV126">
        <f t="shared" si="121"/>
        <v>0</v>
      </c>
      <c r="CW126">
        <f t="shared" si="121"/>
        <v>0</v>
      </c>
      <c r="CX126">
        <f t="shared" si="121"/>
        <v>0</v>
      </c>
      <c r="CY126">
        <f t="shared" si="121"/>
        <v>0</v>
      </c>
      <c r="CZ126">
        <f t="shared" si="121"/>
        <v>0</v>
      </c>
      <c r="DA126">
        <f t="shared" si="121"/>
        <v>0</v>
      </c>
    </row>
    <row r="127" spans="3:105" ht="12.75">
      <c r="C127">
        <v>118</v>
      </c>
      <c r="D127">
        <f>IF($D$7=$A$21,Daten!E121,IF($D$7=$A$22,Daten!F121,IF($D$7=$A$23,Daten!I121,IF($D$7=$A$24,Daten!K121,IF($D$7=$A$25,Daten!L121,Daten!J121)))))</f>
        <v>0.7027494146875887</v>
      </c>
      <c r="F127">
        <f aca="true" t="shared" si="122" ref="F127:AK127">IF(AND($D127&gt;F$7,$D127&lt;=F$8),1,0)</f>
        <v>1</v>
      </c>
      <c r="G127">
        <f t="shared" si="122"/>
        <v>0</v>
      </c>
      <c r="H127">
        <f t="shared" si="122"/>
        <v>0</v>
      </c>
      <c r="I127">
        <f t="shared" si="122"/>
        <v>0</v>
      </c>
      <c r="J127">
        <f t="shared" si="122"/>
        <v>0</v>
      </c>
      <c r="K127">
        <f t="shared" si="122"/>
        <v>0</v>
      </c>
      <c r="L127">
        <f t="shared" si="122"/>
        <v>0</v>
      </c>
      <c r="M127">
        <f t="shared" si="122"/>
        <v>0</v>
      </c>
      <c r="N127">
        <f t="shared" si="122"/>
        <v>0</v>
      </c>
      <c r="O127">
        <f t="shared" si="122"/>
        <v>0</v>
      </c>
      <c r="P127">
        <f t="shared" si="122"/>
        <v>0</v>
      </c>
      <c r="Q127">
        <f t="shared" si="122"/>
        <v>0</v>
      </c>
      <c r="R127">
        <f t="shared" si="122"/>
        <v>0</v>
      </c>
      <c r="S127">
        <f t="shared" si="122"/>
        <v>0</v>
      </c>
      <c r="T127">
        <f t="shared" si="122"/>
        <v>0</v>
      </c>
      <c r="U127">
        <f t="shared" si="122"/>
        <v>0</v>
      </c>
      <c r="V127">
        <f t="shared" si="122"/>
        <v>0</v>
      </c>
      <c r="W127">
        <f t="shared" si="122"/>
        <v>0</v>
      </c>
      <c r="X127">
        <f t="shared" si="122"/>
        <v>0</v>
      </c>
      <c r="Y127">
        <f t="shared" si="122"/>
        <v>0</v>
      </c>
      <c r="Z127">
        <f t="shared" si="122"/>
        <v>0</v>
      </c>
      <c r="AA127">
        <f t="shared" si="122"/>
        <v>0</v>
      </c>
      <c r="AB127">
        <f t="shared" si="122"/>
        <v>0</v>
      </c>
      <c r="AC127">
        <f t="shared" si="122"/>
        <v>0</v>
      </c>
      <c r="AD127">
        <f t="shared" si="122"/>
        <v>0</v>
      </c>
      <c r="AE127">
        <f t="shared" si="122"/>
        <v>0</v>
      </c>
      <c r="AF127">
        <f t="shared" si="122"/>
        <v>0</v>
      </c>
      <c r="AG127">
        <f t="shared" si="122"/>
        <v>0</v>
      </c>
      <c r="AH127">
        <f t="shared" si="122"/>
        <v>0</v>
      </c>
      <c r="AI127">
        <f t="shared" si="122"/>
        <v>0</v>
      </c>
      <c r="AJ127">
        <f t="shared" si="122"/>
        <v>0</v>
      </c>
      <c r="AK127">
        <f t="shared" si="122"/>
        <v>0</v>
      </c>
      <c r="AL127">
        <f aca="true" t="shared" si="123" ref="AL127:BQ127">IF(AND($D127&gt;AL$7,$D127&lt;=AL$8),1,0)</f>
        <v>0</v>
      </c>
      <c r="AM127">
        <f t="shared" si="123"/>
        <v>0</v>
      </c>
      <c r="AN127">
        <f t="shared" si="123"/>
        <v>0</v>
      </c>
      <c r="AO127">
        <f t="shared" si="123"/>
        <v>0</v>
      </c>
      <c r="AP127">
        <f t="shared" si="123"/>
        <v>0</v>
      </c>
      <c r="AQ127">
        <f t="shared" si="123"/>
        <v>0</v>
      </c>
      <c r="AR127">
        <f t="shared" si="123"/>
        <v>0</v>
      </c>
      <c r="AS127">
        <f t="shared" si="123"/>
        <v>0</v>
      </c>
      <c r="AT127">
        <f t="shared" si="123"/>
        <v>0</v>
      </c>
      <c r="AU127">
        <f t="shared" si="123"/>
        <v>0</v>
      </c>
      <c r="AV127">
        <f t="shared" si="123"/>
        <v>0</v>
      </c>
      <c r="AW127">
        <f t="shared" si="123"/>
        <v>0</v>
      </c>
      <c r="AX127">
        <f t="shared" si="123"/>
        <v>0</v>
      </c>
      <c r="AY127">
        <f t="shared" si="123"/>
        <v>0</v>
      </c>
      <c r="AZ127">
        <f t="shared" si="123"/>
        <v>0</v>
      </c>
      <c r="BA127">
        <f t="shared" si="123"/>
        <v>0</v>
      </c>
      <c r="BB127">
        <f t="shared" si="123"/>
        <v>0</v>
      </c>
      <c r="BC127">
        <f t="shared" si="123"/>
        <v>0</v>
      </c>
      <c r="BD127">
        <f t="shared" si="123"/>
        <v>0</v>
      </c>
      <c r="BE127">
        <f t="shared" si="123"/>
        <v>0</v>
      </c>
      <c r="BF127">
        <f t="shared" si="123"/>
        <v>0</v>
      </c>
      <c r="BG127">
        <f t="shared" si="123"/>
        <v>0</v>
      </c>
      <c r="BH127">
        <f t="shared" si="123"/>
        <v>0</v>
      </c>
      <c r="BI127">
        <f t="shared" si="123"/>
        <v>0</v>
      </c>
      <c r="BJ127">
        <f t="shared" si="123"/>
        <v>0</v>
      </c>
      <c r="BK127">
        <f t="shared" si="123"/>
        <v>0</v>
      </c>
      <c r="BL127">
        <f t="shared" si="123"/>
        <v>0</v>
      </c>
      <c r="BM127">
        <f t="shared" si="123"/>
        <v>0</v>
      </c>
      <c r="BN127">
        <f t="shared" si="123"/>
        <v>0</v>
      </c>
      <c r="BO127">
        <f t="shared" si="123"/>
        <v>0</v>
      </c>
      <c r="BP127">
        <f t="shared" si="123"/>
        <v>0</v>
      </c>
      <c r="BQ127">
        <f t="shared" si="123"/>
        <v>0</v>
      </c>
      <c r="BR127">
        <f aca="true" t="shared" si="124" ref="BR127:CK127">IF(AND($D127&gt;BR$7,$D127&lt;=BR$8),1,0)</f>
        <v>0</v>
      </c>
      <c r="BS127">
        <f t="shared" si="124"/>
        <v>0</v>
      </c>
      <c r="BT127">
        <f t="shared" si="124"/>
        <v>0</v>
      </c>
      <c r="BU127">
        <f t="shared" si="124"/>
        <v>0</v>
      </c>
      <c r="BV127">
        <f t="shared" si="124"/>
        <v>0</v>
      </c>
      <c r="BW127">
        <f t="shared" si="124"/>
        <v>0</v>
      </c>
      <c r="BX127">
        <f t="shared" si="124"/>
        <v>0</v>
      </c>
      <c r="BY127">
        <f t="shared" si="124"/>
        <v>0</v>
      </c>
      <c r="BZ127">
        <f t="shared" si="124"/>
        <v>0</v>
      </c>
      <c r="CA127">
        <f t="shared" si="124"/>
        <v>0</v>
      </c>
      <c r="CB127">
        <f t="shared" si="124"/>
        <v>0</v>
      </c>
      <c r="CC127">
        <f t="shared" si="124"/>
        <v>0</v>
      </c>
      <c r="CD127">
        <f t="shared" si="124"/>
        <v>0</v>
      </c>
      <c r="CE127">
        <f t="shared" si="124"/>
        <v>0</v>
      </c>
      <c r="CF127">
        <f t="shared" si="124"/>
        <v>0</v>
      </c>
      <c r="CG127">
        <f t="shared" si="124"/>
        <v>0</v>
      </c>
      <c r="CH127">
        <f t="shared" si="124"/>
        <v>0</v>
      </c>
      <c r="CI127">
        <f t="shared" si="124"/>
        <v>0</v>
      </c>
      <c r="CJ127">
        <f t="shared" si="124"/>
        <v>0</v>
      </c>
      <c r="CK127">
        <f t="shared" si="124"/>
        <v>0</v>
      </c>
      <c r="CL127">
        <f aca="true" t="shared" si="125" ref="CH127:CQ152">IF(AND($D127&gt;CL$7,$D127&lt;=CL$8),1,0)</f>
        <v>0</v>
      </c>
      <c r="CM127">
        <f t="shared" si="125"/>
        <v>0</v>
      </c>
      <c r="CN127">
        <f t="shared" si="125"/>
        <v>0</v>
      </c>
      <c r="CO127">
        <f t="shared" si="125"/>
        <v>0</v>
      </c>
      <c r="CP127">
        <f t="shared" si="125"/>
        <v>0</v>
      </c>
      <c r="CQ127">
        <f t="shared" si="125"/>
        <v>0</v>
      </c>
      <c r="CR127">
        <f aca="true" t="shared" si="126" ref="CR127:DA127">IF(AND($D127&gt;CR$7,$D127&lt;=CR$8),1,0)</f>
        <v>0</v>
      </c>
      <c r="CS127">
        <f t="shared" si="126"/>
        <v>0</v>
      </c>
      <c r="CT127">
        <f t="shared" si="126"/>
        <v>0</v>
      </c>
      <c r="CU127">
        <f t="shared" si="126"/>
        <v>0</v>
      </c>
      <c r="CV127">
        <f t="shared" si="126"/>
        <v>0</v>
      </c>
      <c r="CW127">
        <f t="shared" si="126"/>
        <v>0</v>
      </c>
      <c r="CX127">
        <f t="shared" si="126"/>
        <v>0</v>
      </c>
      <c r="CY127">
        <f t="shared" si="126"/>
        <v>0</v>
      </c>
      <c r="CZ127">
        <f t="shared" si="126"/>
        <v>0</v>
      </c>
      <c r="DA127">
        <f t="shared" si="126"/>
        <v>0</v>
      </c>
    </row>
    <row r="128" spans="3:105" ht="12.75">
      <c r="C128">
        <v>119</v>
      </c>
      <c r="D128">
        <f>IF($D$7=$A$21,Daten!E122,IF($D$7=$A$22,Daten!F122,IF($D$7=$A$23,Daten!I122,IF($D$7=$A$24,Daten!K122,IF($D$7=$A$25,Daten!L122,Daten!J122)))))</f>
        <v>1.4765228803333896</v>
      </c>
      <c r="F128">
        <f aca="true" t="shared" si="127" ref="F128:O131">IF(AND($D128&gt;F$7,$D128&lt;=F$8),1,0)</f>
        <v>1</v>
      </c>
      <c r="G128">
        <f t="shared" si="127"/>
        <v>0</v>
      </c>
      <c r="H128">
        <f t="shared" si="127"/>
        <v>0</v>
      </c>
      <c r="I128">
        <f t="shared" si="127"/>
        <v>0</v>
      </c>
      <c r="J128">
        <f t="shared" si="127"/>
        <v>0</v>
      </c>
      <c r="K128">
        <f t="shared" si="127"/>
        <v>0</v>
      </c>
      <c r="L128">
        <f t="shared" si="127"/>
        <v>0</v>
      </c>
      <c r="M128">
        <f t="shared" si="127"/>
        <v>0</v>
      </c>
      <c r="N128">
        <f t="shared" si="127"/>
        <v>0</v>
      </c>
      <c r="O128">
        <f t="shared" si="127"/>
        <v>0</v>
      </c>
      <c r="P128">
        <f aca="true" t="shared" si="128" ref="P128:Y131">IF(AND($D128&gt;P$7,$D128&lt;=P$8),1,0)</f>
        <v>0</v>
      </c>
      <c r="Q128">
        <f t="shared" si="128"/>
        <v>0</v>
      </c>
      <c r="R128">
        <f t="shared" si="128"/>
        <v>0</v>
      </c>
      <c r="S128">
        <f t="shared" si="128"/>
        <v>0</v>
      </c>
      <c r="T128">
        <f t="shared" si="128"/>
        <v>0</v>
      </c>
      <c r="U128">
        <f t="shared" si="128"/>
        <v>0</v>
      </c>
      <c r="V128">
        <f t="shared" si="128"/>
        <v>0</v>
      </c>
      <c r="W128">
        <f t="shared" si="128"/>
        <v>0</v>
      </c>
      <c r="X128">
        <f t="shared" si="128"/>
        <v>0</v>
      </c>
      <c r="Y128">
        <f t="shared" si="128"/>
        <v>0</v>
      </c>
      <c r="Z128">
        <f aca="true" t="shared" si="129" ref="Z128:AI131">IF(AND($D128&gt;Z$7,$D128&lt;=Z$8),1,0)</f>
        <v>0</v>
      </c>
      <c r="AA128">
        <f t="shared" si="129"/>
        <v>0</v>
      </c>
      <c r="AB128">
        <f t="shared" si="129"/>
        <v>0</v>
      </c>
      <c r="AC128">
        <f t="shared" si="129"/>
        <v>0</v>
      </c>
      <c r="AD128">
        <f t="shared" si="129"/>
        <v>0</v>
      </c>
      <c r="AE128">
        <f t="shared" si="129"/>
        <v>0</v>
      </c>
      <c r="AF128">
        <f t="shared" si="129"/>
        <v>0</v>
      </c>
      <c r="AG128">
        <f t="shared" si="129"/>
        <v>0</v>
      </c>
      <c r="AH128">
        <f t="shared" si="129"/>
        <v>0</v>
      </c>
      <c r="AI128">
        <f t="shared" si="129"/>
        <v>0</v>
      </c>
      <c r="AJ128">
        <f aca="true" t="shared" si="130" ref="AJ128:AS131">IF(AND($D128&gt;AJ$7,$D128&lt;=AJ$8),1,0)</f>
        <v>0</v>
      </c>
      <c r="AK128">
        <f t="shared" si="130"/>
        <v>0</v>
      </c>
      <c r="AL128">
        <f t="shared" si="130"/>
        <v>0</v>
      </c>
      <c r="AM128">
        <f t="shared" si="130"/>
        <v>0</v>
      </c>
      <c r="AN128">
        <f t="shared" si="130"/>
        <v>0</v>
      </c>
      <c r="AO128">
        <f t="shared" si="130"/>
        <v>0</v>
      </c>
      <c r="AP128">
        <f t="shared" si="130"/>
        <v>0</v>
      </c>
      <c r="AQ128">
        <f t="shared" si="130"/>
        <v>0</v>
      </c>
      <c r="AR128">
        <f t="shared" si="130"/>
        <v>0</v>
      </c>
      <c r="AS128">
        <f t="shared" si="130"/>
        <v>0</v>
      </c>
      <c r="AT128">
        <f aca="true" t="shared" si="131" ref="AT128:BC131">IF(AND($D128&gt;AT$7,$D128&lt;=AT$8),1,0)</f>
        <v>0</v>
      </c>
      <c r="AU128">
        <f t="shared" si="131"/>
        <v>0</v>
      </c>
      <c r="AV128">
        <f t="shared" si="131"/>
        <v>0</v>
      </c>
      <c r="AW128">
        <f t="shared" si="131"/>
        <v>0</v>
      </c>
      <c r="AX128">
        <f t="shared" si="131"/>
        <v>0</v>
      </c>
      <c r="AY128">
        <f t="shared" si="131"/>
        <v>0</v>
      </c>
      <c r="AZ128">
        <f t="shared" si="131"/>
        <v>0</v>
      </c>
      <c r="BA128">
        <f t="shared" si="131"/>
        <v>0</v>
      </c>
      <c r="BB128">
        <f t="shared" si="131"/>
        <v>0</v>
      </c>
      <c r="BC128">
        <f t="shared" si="131"/>
        <v>0</v>
      </c>
      <c r="BD128">
        <f aca="true" t="shared" si="132" ref="BD128:BM131">IF(AND($D128&gt;BD$7,$D128&lt;=BD$8),1,0)</f>
        <v>0</v>
      </c>
      <c r="BE128">
        <f t="shared" si="132"/>
        <v>0</v>
      </c>
      <c r="BF128">
        <f t="shared" si="132"/>
        <v>0</v>
      </c>
      <c r="BG128">
        <f t="shared" si="132"/>
        <v>0</v>
      </c>
      <c r="BH128">
        <f t="shared" si="132"/>
        <v>0</v>
      </c>
      <c r="BI128">
        <f t="shared" si="132"/>
        <v>0</v>
      </c>
      <c r="BJ128">
        <f t="shared" si="132"/>
        <v>0</v>
      </c>
      <c r="BK128">
        <f t="shared" si="132"/>
        <v>0</v>
      </c>
      <c r="BL128">
        <f t="shared" si="132"/>
        <v>0</v>
      </c>
      <c r="BM128">
        <f t="shared" si="132"/>
        <v>0</v>
      </c>
      <c r="BN128">
        <f aca="true" t="shared" si="133" ref="BN128:BW131">IF(AND($D128&gt;BN$7,$D128&lt;=BN$8),1,0)</f>
        <v>0</v>
      </c>
      <c r="BO128">
        <f t="shared" si="133"/>
        <v>0</v>
      </c>
      <c r="BP128">
        <f t="shared" si="133"/>
        <v>0</v>
      </c>
      <c r="BQ128">
        <f t="shared" si="133"/>
        <v>0</v>
      </c>
      <c r="BR128">
        <f t="shared" si="133"/>
        <v>0</v>
      </c>
      <c r="BS128">
        <f t="shared" si="133"/>
        <v>0</v>
      </c>
      <c r="BT128">
        <f t="shared" si="133"/>
        <v>0</v>
      </c>
      <c r="BU128">
        <f t="shared" si="133"/>
        <v>0</v>
      </c>
      <c r="BV128">
        <f t="shared" si="133"/>
        <v>0</v>
      </c>
      <c r="BW128">
        <f t="shared" si="133"/>
        <v>0</v>
      </c>
      <c r="BX128">
        <f aca="true" t="shared" si="134" ref="BX128:CG131">IF(AND($D128&gt;BX$7,$D128&lt;=BX$8),1,0)</f>
        <v>0</v>
      </c>
      <c r="BY128">
        <f t="shared" si="134"/>
        <v>0</v>
      </c>
      <c r="BZ128">
        <f t="shared" si="134"/>
        <v>0</v>
      </c>
      <c r="CA128">
        <f t="shared" si="134"/>
        <v>0</v>
      </c>
      <c r="CB128">
        <f t="shared" si="134"/>
        <v>0</v>
      </c>
      <c r="CC128">
        <f t="shared" si="134"/>
        <v>0</v>
      </c>
      <c r="CD128">
        <f t="shared" si="134"/>
        <v>0</v>
      </c>
      <c r="CE128">
        <f t="shared" si="134"/>
        <v>0</v>
      </c>
      <c r="CF128">
        <f t="shared" si="134"/>
        <v>0</v>
      </c>
      <c r="CG128">
        <f t="shared" si="134"/>
        <v>0</v>
      </c>
      <c r="CH128">
        <f t="shared" si="125"/>
        <v>0</v>
      </c>
      <c r="CI128">
        <f t="shared" si="125"/>
        <v>0</v>
      </c>
      <c r="CJ128">
        <f t="shared" si="125"/>
        <v>0</v>
      </c>
      <c r="CK128">
        <f t="shared" si="125"/>
        <v>0</v>
      </c>
      <c r="CL128">
        <f t="shared" si="125"/>
        <v>0</v>
      </c>
      <c r="CM128">
        <f t="shared" si="125"/>
        <v>0</v>
      </c>
      <c r="CN128">
        <f t="shared" si="125"/>
        <v>0</v>
      </c>
      <c r="CO128">
        <f t="shared" si="125"/>
        <v>0</v>
      </c>
      <c r="CP128">
        <f t="shared" si="125"/>
        <v>0</v>
      </c>
      <c r="CQ128">
        <f t="shared" si="125"/>
        <v>0</v>
      </c>
      <c r="CR128">
        <f aca="true" t="shared" si="135" ref="CR128:CW128">IF(AND($D128&gt;CR$7,$D128&lt;=CR$8),1,0)</f>
        <v>0</v>
      </c>
      <c r="CS128">
        <f t="shared" si="135"/>
        <v>0</v>
      </c>
      <c r="CT128">
        <f t="shared" si="135"/>
        <v>0</v>
      </c>
      <c r="CU128">
        <f t="shared" si="135"/>
        <v>0</v>
      </c>
      <c r="CV128">
        <f t="shared" si="135"/>
        <v>0</v>
      </c>
      <c r="CW128">
        <f t="shared" si="135"/>
        <v>0</v>
      </c>
      <c r="CX128">
        <f aca="true" t="shared" si="136" ref="CR128:DA154">IF(AND($D128&gt;CX$7,$D128&lt;=CX$8),1,0)</f>
        <v>0</v>
      </c>
      <c r="CY128">
        <f t="shared" si="136"/>
        <v>0</v>
      </c>
      <c r="CZ128">
        <f t="shared" si="136"/>
        <v>0</v>
      </c>
      <c r="DA128">
        <f t="shared" si="136"/>
        <v>0</v>
      </c>
    </row>
    <row r="129" spans="3:105" ht="12.75">
      <c r="C129">
        <v>120</v>
      </c>
      <c r="D129">
        <f>IF($D$7=$A$21,Daten!E123,IF($D$7=$A$22,Daten!F123,IF($D$7=$A$23,Daten!I123,IF($D$7=$A$24,Daten!K123,IF($D$7=$A$25,Daten!L123,Daten!J123)))))</f>
        <v>0.8214612783997084</v>
      </c>
      <c r="F129">
        <f t="shared" si="127"/>
        <v>1</v>
      </c>
      <c r="G129">
        <f t="shared" si="127"/>
        <v>0</v>
      </c>
      <c r="H129">
        <f t="shared" si="127"/>
        <v>0</v>
      </c>
      <c r="I129">
        <f t="shared" si="127"/>
        <v>0</v>
      </c>
      <c r="J129">
        <f t="shared" si="127"/>
        <v>0</v>
      </c>
      <c r="K129">
        <f t="shared" si="127"/>
        <v>0</v>
      </c>
      <c r="L129">
        <f t="shared" si="127"/>
        <v>0</v>
      </c>
      <c r="M129">
        <f t="shared" si="127"/>
        <v>0</v>
      </c>
      <c r="N129">
        <f t="shared" si="127"/>
        <v>0</v>
      </c>
      <c r="O129">
        <f t="shared" si="127"/>
        <v>0</v>
      </c>
      <c r="P129">
        <f t="shared" si="128"/>
        <v>0</v>
      </c>
      <c r="Q129">
        <f t="shared" si="128"/>
        <v>0</v>
      </c>
      <c r="R129">
        <f t="shared" si="128"/>
        <v>0</v>
      </c>
      <c r="S129">
        <f t="shared" si="128"/>
        <v>0</v>
      </c>
      <c r="T129">
        <f t="shared" si="128"/>
        <v>0</v>
      </c>
      <c r="U129">
        <f t="shared" si="128"/>
        <v>0</v>
      </c>
      <c r="V129">
        <f t="shared" si="128"/>
        <v>0</v>
      </c>
      <c r="W129">
        <f t="shared" si="128"/>
        <v>0</v>
      </c>
      <c r="X129">
        <f t="shared" si="128"/>
        <v>0</v>
      </c>
      <c r="Y129">
        <f t="shared" si="128"/>
        <v>0</v>
      </c>
      <c r="Z129">
        <f t="shared" si="129"/>
        <v>0</v>
      </c>
      <c r="AA129">
        <f t="shared" si="129"/>
        <v>0</v>
      </c>
      <c r="AB129">
        <f t="shared" si="129"/>
        <v>0</v>
      </c>
      <c r="AC129">
        <f t="shared" si="129"/>
        <v>0</v>
      </c>
      <c r="AD129">
        <f t="shared" si="129"/>
        <v>0</v>
      </c>
      <c r="AE129">
        <f t="shared" si="129"/>
        <v>0</v>
      </c>
      <c r="AF129">
        <f t="shared" si="129"/>
        <v>0</v>
      </c>
      <c r="AG129">
        <f t="shared" si="129"/>
        <v>0</v>
      </c>
      <c r="AH129">
        <f t="shared" si="129"/>
        <v>0</v>
      </c>
      <c r="AI129">
        <f t="shared" si="129"/>
        <v>0</v>
      </c>
      <c r="AJ129">
        <f t="shared" si="130"/>
        <v>0</v>
      </c>
      <c r="AK129">
        <f t="shared" si="130"/>
        <v>0</v>
      </c>
      <c r="AL129">
        <f t="shared" si="130"/>
        <v>0</v>
      </c>
      <c r="AM129">
        <f t="shared" si="130"/>
        <v>0</v>
      </c>
      <c r="AN129">
        <f t="shared" si="130"/>
        <v>0</v>
      </c>
      <c r="AO129">
        <f t="shared" si="130"/>
        <v>0</v>
      </c>
      <c r="AP129">
        <f t="shared" si="130"/>
        <v>0</v>
      </c>
      <c r="AQ129">
        <f t="shared" si="130"/>
        <v>0</v>
      </c>
      <c r="AR129">
        <f t="shared" si="130"/>
        <v>0</v>
      </c>
      <c r="AS129">
        <f t="shared" si="130"/>
        <v>0</v>
      </c>
      <c r="AT129">
        <f t="shared" si="131"/>
        <v>0</v>
      </c>
      <c r="AU129">
        <f t="shared" si="131"/>
        <v>0</v>
      </c>
      <c r="AV129">
        <f t="shared" si="131"/>
        <v>0</v>
      </c>
      <c r="AW129">
        <f t="shared" si="131"/>
        <v>0</v>
      </c>
      <c r="AX129">
        <f t="shared" si="131"/>
        <v>0</v>
      </c>
      <c r="AY129">
        <f t="shared" si="131"/>
        <v>0</v>
      </c>
      <c r="AZ129">
        <f t="shared" si="131"/>
        <v>0</v>
      </c>
      <c r="BA129">
        <f t="shared" si="131"/>
        <v>0</v>
      </c>
      <c r="BB129">
        <f t="shared" si="131"/>
        <v>0</v>
      </c>
      <c r="BC129">
        <f t="shared" si="131"/>
        <v>0</v>
      </c>
      <c r="BD129">
        <f t="shared" si="132"/>
        <v>0</v>
      </c>
      <c r="BE129">
        <f t="shared" si="132"/>
        <v>0</v>
      </c>
      <c r="BF129">
        <f t="shared" si="132"/>
        <v>0</v>
      </c>
      <c r="BG129">
        <f t="shared" si="132"/>
        <v>0</v>
      </c>
      <c r="BH129">
        <f t="shared" si="132"/>
        <v>0</v>
      </c>
      <c r="BI129">
        <f t="shared" si="132"/>
        <v>0</v>
      </c>
      <c r="BJ129">
        <f t="shared" si="132"/>
        <v>0</v>
      </c>
      <c r="BK129">
        <f t="shared" si="132"/>
        <v>0</v>
      </c>
      <c r="BL129">
        <f t="shared" si="132"/>
        <v>0</v>
      </c>
      <c r="BM129">
        <f t="shared" si="132"/>
        <v>0</v>
      </c>
      <c r="BN129">
        <f t="shared" si="133"/>
        <v>0</v>
      </c>
      <c r="BO129">
        <f t="shared" si="133"/>
        <v>0</v>
      </c>
      <c r="BP129">
        <f t="shared" si="133"/>
        <v>0</v>
      </c>
      <c r="BQ129">
        <f t="shared" si="133"/>
        <v>0</v>
      </c>
      <c r="BR129">
        <f t="shared" si="133"/>
        <v>0</v>
      </c>
      <c r="BS129">
        <f t="shared" si="133"/>
        <v>0</v>
      </c>
      <c r="BT129">
        <f t="shared" si="133"/>
        <v>0</v>
      </c>
      <c r="BU129">
        <f t="shared" si="133"/>
        <v>0</v>
      </c>
      <c r="BV129">
        <f t="shared" si="133"/>
        <v>0</v>
      </c>
      <c r="BW129">
        <f t="shared" si="133"/>
        <v>0</v>
      </c>
      <c r="BX129">
        <f t="shared" si="134"/>
        <v>0</v>
      </c>
      <c r="BY129">
        <f t="shared" si="134"/>
        <v>0</v>
      </c>
      <c r="BZ129">
        <f t="shared" si="134"/>
        <v>0</v>
      </c>
      <c r="CA129">
        <f t="shared" si="134"/>
        <v>0</v>
      </c>
      <c r="CB129">
        <f t="shared" si="134"/>
        <v>0</v>
      </c>
      <c r="CC129">
        <f t="shared" si="134"/>
        <v>0</v>
      </c>
      <c r="CD129">
        <f t="shared" si="134"/>
        <v>0</v>
      </c>
      <c r="CE129">
        <f t="shared" si="134"/>
        <v>0</v>
      </c>
      <c r="CF129">
        <f t="shared" si="134"/>
        <v>0</v>
      </c>
      <c r="CG129">
        <f t="shared" si="134"/>
        <v>0</v>
      </c>
      <c r="CH129">
        <f t="shared" si="125"/>
        <v>0</v>
      </c>
      <c r="CI129">
        <f t="shared" si="125"/>
        <v>0</v>
      </c>
      <c r="CJ129">
        <f t="shared" si="125"/>
        <v>0</v>
      </c>
      <c r="CK129">
        <f t="shared" si="125"/>
        <v>0</v>
      </c>
      <c r="CL129">
        <f t="shared" si="125"/>
        <v>0</v>
      </c>
      <c r="CM129">
        <f t="shared" si="125"/>
        <v>0</v>
      </c>
      <c r="CN129">
        <f t="shared" si="125"/>
        <v>0</v>
      </c>
      <c r="CO129">
        <f t="shared" si="125"/>
        <v>0</v>
      </c>
      <c r="CP129">
        <f t="shared" si="125"/>
        <v>0</v>
      </c>
      <c r="CQ129">
        <f t="shared" si="125"/>
        <v>0</v>
      </c>
      <c r="CR129">
        <f t="shared" si="136"/>
        <v>0</v>
      </c>
      <c r="CS129">
        <f t="shared" si="136"/>
        <v>0</v>
      </c>
      <c r="CT129">
        <f t="shared" si="136"/>
        <v>0</v>
      </c>
      <c r="CU129">
        <f t="shared" si="136"/>
        <v>0</v>
      </c>
      <c r="CV129">
        <f t="shared" si="136"/>
        <v>0</v>
      </c>
      <c r="CW129">
        <f t="shared" si="136"/>
        <v>0</v>
      </c>
      <c r="CX129">
        <f t="shared" si="136"/>
        <v>0</v>
      </c>
      <c r="CY129">
        <f t="shared" si="136"/>
        <v>0</v>
      </c>
      <c r="CZ129">
        <f t="shared" si="136"/>
        <v>0</v>
      </c>
      <c r="DA129">
        <f t="shared" si="136"/>
        <v>0</v>
      </c>
    </row>
    <row r="130" spans="3:105" ht="12.75">
      <c r="C130">
        <v>121</v>
      </c>
      <c r="D130">
        <f>IF($D$7=$A$21,Daten!E124,IF($D$7=$A$22,Daten!F124,IF($D$7=$A$23,Daten!I124,IF($D$7=$A$24,Daten!K124,IF($D$7=$A$25,Daten!L124,Daten!J124)))))</f>
        <v>1.5082737158872268</v>
      </c>
      <c r="F130">
        <f t="shared" si="127"/>
        <v>1</v>
      </c>
      <c r="G130">
        <f t="shared" si="127"/>
        <v>0</v>
      </c>
      <c r="H130">
        <f t="shared" si="127"/>
        <v>0</v>
      </c>
      <c r="I130">
        <f t="shared" si="127"/>
        <v>0</v>
      </c>
      <c r="J130">
        <f t="shared" si="127"/>
        <v>0</v>
      </c>
      <c r="K130">
        <f t="shared" si="127"/>
        <v>0</v>
      </c>
      <c r="L130">
        <f t="shared" si="127"/>
        <v>0</v>
      </c>
      <c r="M130">
        <f t="shared" si="127"/>
        <v>0</v>
      </c>
      <c r="N130">
        <f t="shared" si="127"/>
        <v>0</v>
      </c>
      <c r="O130">
        <f t="shared" si="127"/>
        <v>0</v>
      </c>
      <c r="P130">
        <f t="shared" si="128"/>
        <v>0</v>
      </c>
      <c r="Q130">
        <f t="shared" si="128"/>
        <v>0</v>
      </c>
      <c r="R130">
        <f t="shared" si="128"/>
        <v>0</v>
      </c>
      <c r="S130">
        <f t="shared" si="128"/>
        <v>0</v>
      </c>
      <c r="T130">
        <f t="shared" si="128"/>
        <v>0</v>
      </c>
      <c r="U130">
        <f t="shared" si="128"/>
        <v>0</v>
      </c>
      <c r="V130">
        <f t="shared" si="128"/>
        <v>0</v>
      </c>
      <c r="W130">
        <f t="shared" si="128"/>
        <v>0</v>
      </c>
      <c r="X130">
        <f t="shared" si="128"/>
        <v>0</v>
      </c>
      <c r="Y130">
        <f t="shared" si="128"/>
        <v>0</v>
      </c>
      <c r="Z130">
        <f t="shared" si="129"/>
        <v>0</v>
      </c>
      <c r="AA130">
        <f t="shared" si="129"/>
        <v>0</v>
      </c>
      <c r="AB130">
        <f t="shared" si="129"/>
        <v>0</v>
      </c>
      <c r="AC130">
        <f t="shared" si="129"/>
        <v>0</v>
      </c>
      <c r="AD130">
        <f t="shared" si="129"/>
        <v>0</v>
      </c>
      <c r="AE130">
        <f t="shared" si="129"/>
        <v>0</v>
      </c>
      <c r="AF130">
        <f t="shared" si="129"/>
        <v>0</v>
      </c>
      <c r="AG130">
        <f t="shared" si="129"/>
        <v>0</v>
      </c>
      <c r="AH130">
        <f t="shared" si="129"/>
        <v>0</v>
      </c>
      <c r="AI130">
        <f t="shared" si="129"/>
        <v>0</v>
      </c>
      <c r="AJ130">
        <f t="shared" si="130"/>
        <v>0</v>
      </c>
      <c r="AK130">
        <f t="shared" si="130"/>
        <v>0</v>
      </c>
      <c r="AL130">
        <f t="shared" si="130"/>
        <v>0</v>
      </c>
      <c r="AM130">
        <f t="shared" si="130"/>
        <v>0</v>
      </c>
      <c r="AN130">
        <f t="shared" si="130"/>
        <v>0</v>
      </c>
      <c r="AO130">
        <f t="shared" si="130"/>
        <v>0</v>
      </c>
      <c r="AP130">
        <f t="shared" si="130"/>
        <v>0</v>
      </c>
      <c r="AQ130">
        <f t="shared" si="130"/>
        <v>0</v>
      </c>
      <c r="AR130">
        <f t="shared" si="130"/>
        <v>0</v>
      </c>
      <c r="AS130">
        <f t="shared" si="130"/>
        <v>0</v>
      </c>
      <c r="AT130">
        <f t="shared" si="131"/>
        <v>0</v>
      </c>
      <c r="AU130">
        <f t="shared" si="131"/>
        <v>0</v>
      </c>
      <c r="AV130">
        <f t="shared" si="131"/>
        <v>0</v>
      </c>
      <c r="AW130">
        <f t="shared" si="131"/>
        <v>0</v>
      </c>
      <c r="AX130">
        <f t="shared" si="131"/>
        <v>0</v>
      </c>
      <c r="AY130">
        <f t="shared" si="131"/>
        <v>0</v>
      </c>
      <c r="AZ130">
        <f t="shared" si="131"/>
        <v>0</v>
      </c>
      <c r="BA130">
        <f t="shared" si="131"/>
        <v>0</v>
      </c>
      <c r="BB130">
        <f t="shared" si="131"/>
        <v>0</v>
      </c>
      <c r="BC130">
        <f t="shared" si="131"/>
        <v>0</v>
      </c>
      <c r="BD130">
        <f t="shared" si="132"/>
        <v>0</v>
      </c>
      <c r="BE130">
        <f t="shared" si="132"/>
        <v>0</v>
      </c>
      <c r="BF130">
        <f t="shared" si="132"/>
        <v>0</v>
      </c>
      <c r="BG130">
        <f t="shared" si="132"/>
        <v>0</v>
      </c>
      <c r="BH130">
        <f t="shared" si="132"/>
        <v>0</v>
      </c>
      <c r="BI130">
        <f t="shared" si="132"/>
        <v>0</v>
      </c>
      <c r="BJ130">
        <f t="shared" si="132"/>
        <v>0</v>
      </c>
      <c r="BK130">
        <f t="shared" si="132"/>
        <v>0</v>
      </c>
      <c r="BL130">
        <f t="shared" si="132"/>
        <v>0</v>
      </c>
      <c r="BM130">
        <f t="shared" si="132"/>
        <v>0</v>
      </c>
      <c r="BN130">
        <f t="shared" si="133"/>
        <v>0</v>
      </c>
      <c r="BO130">
        <f t="shared" si="133"/>
        <v>0</v>
      </c>
      <c r="BP130">
        <f t="shared" si="133"/>
        <v>0</v>
      </c>
      <c r="BQ130">
        <f t="shared" si="133"/>
        <v>0</v>
      </c>
      <c r="BR130">
        <f t="shared" si="133"/>
        <v>0</v>
      </c>
      <c r="BS130">
        <f t="shared" si="133"/>
        <v>0</v>
      </c>
      <c r="BT130">
        <f t="shared" si="133"/>
        <v>0</v>
      </c>
      <c r="BU130">
        <f t="shared" si="133"/>
        <v>0</v>
      </c>
      <c r="BV130">
        <f t="shared" si="133"/>
        <v>0</v>
      </c>
      <c r="BW130">
        <f t="shared" si="133"/>
        <v>0</v>
      </c>
      <c r="BX130">
        <f t="shared" si="134"/>
        <v>0</v>
      </c>
      <c r="BY130">
        <f t="shared" si="134"/>
        <v>0</v>
      </c>
      <c r="BZ130">
        <f t="shared" si="134"/>
        <v>0</v>
      </c>
      <c r="CA130">
        <f t="shared" si="134"/>
        <v>0</v>
      </c>
      <c r="CB130">
        <f t="shared" si="134"/>
        <v>0</v>
      </c>
      <c r="CC130">
        <f t="shared" si="134"/>
        <v>0</v>
      </c>
      <c r="CD130">
        <f t="shared" si="134"/>
        <v>0</v>
      </c>
      <c r="CE130">
        <f t="shared" si="134"/>
        <v>0</v>
      </c>
      <c r="CF130">
        <f t="shared" si="134"/>
        <v>0</v>
      </c>
      <c r="CG130">
        <f t="shared" si="134"/>
        <v>0</v>
      </c>
      <c r="CH130">
        <f t="shared" si="125"/>
        <v>0</v>
      </c>
      <c r="CI130">
        <f t="shared" si="125"/>
        <v>0</v>
      </c>
      <c r="CJ130">
        <f t="shared" si="125"/>
        <v>0</v>
      </c>
      <c r="CK130">
        <f t="shared" si="125"/>
        <v>0</v>
      </c>
      <c r="CL130">
        <f t="shared" si="125"/>
        <v>0</v>
      </c>
      <c r="CM130">
        <f t="shared" si="125"/>
        <v>0</v>
      </c>
      <c r="CN130">
        <f t="shared" si="125"/>
        <v>0</v>
      </c>
      <c r="CO130">
        <f t="shared" si="125"/>
        <v>0</v>
      </c>
      <c r="CP130">
        <f t="shared" si="125"/>
        <v>0</v>
      </c>
      <c r="CQ130">
        <f t="shared" si="125"/>
        <v>0</v>
      </c>
      <c r="CR130">
        <f t="shared" si="136"/>
        <v>0</v>
      </c>
      <c r="CS130">
        <f t="shared" si="136"/>
        <v>0</v>
      </c>
      <c r="CT130">
        <f t="shared" si="136"/>
        <v>0</v>
      </c>
      <c r="CU130">
        <f t="shared" si="136"/>
        <v>0</v>
      </c>
      <c r="CV130">
        <f t="shared" si="136"/>
        <v>0</v>
      </c>
      <c r="CW130">
        <f t="shared" si="136"/>
        <v>0</v>
      </c>
      <c r="CX130">
        <f t="shared" si="136"/>
        <v>0</v>
      </c>
      <c r="CY130">
        <f t="shared" si="136"/>
        <v>0</v>
      </c>
      <c r="CZ130">
        <f t="shared" si="136"/>
        <v>0</v>
      </c>
      <c r="DA130">
        <f t="shared" si="136"/>
        <v>0</v>
      </c>
    </row>
    <row r="131" spans="3:105" ht="12.75">
      <c r="C131">
        <v>122</v>
      </c>
      <c r="D131">
        <f>IF($D$7=$A$21,Daten!E125,IF($D$7=$A$22,Daten!F125,IF($D$7=$A$23,Daten!I125,IF($D$7=$A$24,Daten!K125,IF($D$7=$A$25,Daten!L125,Daten!J125)))))</f>
        <v>1.728137187936549</v>
      </c>
      <c r="F131">
        <f t="shared" si="127"/>
        <v>1</v>
      </c>
      <c r="G131">
        <f t="shared" si="127"/>
        <v>0</v>
      </c>
      <c r="H131">
        <f t="shared" si="127"/>
        <v>0</v>
      </c>
      <c r="I131">
        <f t="shared" si="127"/>
        <v>0</v>
      </c>
      <c r="J131">
        <f t="shared" si="127"/>
        <v>0</v>
      </c>
      <c r="K131">
        <f t="shared" si="127"/>
        <v>0</v>
      </c>
      <c r="L131">
        <f t="shared" si="127"/>
        <v>0</v>
      </c>
      <c r="M131">
        <f t="shared" si="127"/>
        <v>0</v>
      </c>
      <c r="N131">
        <f t="shared" si="127"/>
        <v>0</v>
      </c>
      <c r="O131">
        <f t="shared" si="127"/>
        <v>0</v>
      </c>
      <c r="P131">
        <f t="shared" si="128"/>
        <v>0</v>
      </c>
      <c r="Q131">
        <f t="shared" si="128"/>
        <v>0</v>
      </c>
      <c r="R131">
        <f t="shared" si="128"/>
        <v>0</v>
      </c>
      <c r="S131">
        <f t="shared" si="128"/>
        <v>0</v>
      </c>
      <c r="T131">
        <f t="shared" si="128"/>
        <v>0</v>
      </c>
      <c r="U131">
        <f t="shared" si="128"/>
        <v>0</v>
      </c>
      <c r="V131">
        <f t="shared" si="128"/>
        <v>0</v>
      </c>
      <c r="W131">
        <f t="shared" si="128"/>
        <v>0</v>
      </c>
      <c r="X131">
        <f t="shared" si="128"/>
        <v>0</v>
      </c>
      <c r="Y131">
        <f t="shared" si="128"/>
        <v>0</v>
      </c>
      <c r="Z131">
        <f t="shared" si="129"/>
        <v>0</v>
      </c>
      <c r="AA131">
        <f t="shared" si="129"/>
        <v>0</v>
      </c>
      <c r="AB131">
        <f t="shared" si="129"/>
        <v>0</v>
      </c>
      <c r="AC131">
        <f t="shared" si="129"/>
        <v>0</v>
      </c>
      <c r="AD131">
        <f t="shared" si="129"/>
        <v>0</v>
      </c>
      <c r="AE131">
        <f t="shared" si="129"/>
        <v>0</v>
      </c>
      <c r="AF131">
        <f t="shared" si="129"/>
        <v>0</v>
      </c>
      <c r="AG131">
        <f t="shared" si="129"/>
        <v>0</v>
      </c>
      <c r="AH131">
        <f t="shared" si="129"/>
        <v>0</v>
      </c>
      <c r="AI131">
        <f t="shared" si="129"/>
        <v>0</v>
      </c>
      <c r="AJ131">
        <f t="shared" si="130"/>
        <v>0</v>
      </c>
      <c r="AK131">
        <f t="shared" si="130"/>
        <v>0</v>
      </c>
      <c r="AL131">
        <f t="shared" si="130"/>
        <v>0</v>
      </c>
      <c r="AM131">
        <f t="shared" si="130"/>
        <v>0</v>
      </c>
      <c r="AN131">
        <f t="shared" si="130"/>
        <v>0</v>
      </c>
      <c r="AO131">
        <f t="shared" si="130"/>
        <v>0</v>
      </c>
      <c r="AP131">
        <f t="shared" si="130"/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1"/>
        <v>0</v>
      </c>
      <c r="AU131">
        <f t="shared" si="131"/>
        <v>0</v>
      </c>
      <c r="AV131">
        <f t="shared" si="131"/>
        <v>0</v>
      </c>
      <c r="AW131">
        <f t="shared" si="131"/>
        <v>0</v>
      </c>
      <c r="AX131">
        <f t="shared" si="131"/>
        <v>0</v>
      </c>
      <c r="AY131">
        <f t="shared" si="131"/>
        <v>0</v>
      </c>
      <c r="AZ131">
        <f t="shared" si="131"/>
        <v>0</v>
      </c>
      <c r="BA131">
        <f t="shared" si="131"/>
        <v>0</v>
      </c>
      <c r="BB131">
        <f t="shared" si="131"/>
        <v>0</v>
      </c>
      <c r="BC131">
        <f t="shared" si="131"/>
        <v>0</v>
      </c>
      <c r="BD131">
        <f t="shared" si="132"/>
        <v>0</v>
      </c>
      <c r="BE131">
        <f t="shared" si="132"/>
        <v>0</v>
      </c>
      <c r="BF131">
        <f t="shared" si="132"/>
        <v>0</v>
      </c>
      <c r="BG131">
        <f t="shared" si="132"/>
        <v>0</v>
      </c>
      <c r="BH131">
        <f t="shared" si="132"/>
        <v>0</v>
      </c>
      <c r="BI131">
        <f t="shared" si="132"/>
        <v>0</v>
      </c>
      <c r="BJ131">
        <f t="shared" si="132"/>
        <v>0</v>
      </c>
      <c r="BK131">
        <f t="shared" si="132"/>
        <v>0</v>
      </c>
      <c r="BL131">
        <f t="shared" si="132"/>
        <v>0</v>
      </c>
      <c r="BM131">
        <f t="shared" si="132"/>
        <v>0</v>
      </c>
      <c r="BN131">
        <f t="shared" si="133"/>
        <v>0</v>
      </c>
      <c r="BO131">
        <f t="shared" si="133"/>
        <v>0</v>
      </c>
      <c r="BP131">
        <f t="shared" si="133"/>
        <v>0</v>
      </c>
      <c r="BQ131">
        <f t="shared" si="133"/>
        <v>0</v>
      </c>
      <c r="BR131">
        <f t="shared" si="133"/>
        <v>0</v>
      </c>
      <c r="BS131">
        <f t="shared" si="133"/>
        <v>0</v>
      </c>
      <c r="BT131">
        <f t="shared" si="133"/>
        <v>0</v>
      </c>
      <c r="BU131">
        <f t="shared" si="133"/>
        <v>0</v>
      </c>
      <c r="BV131">
        <f t="shared" si="133"/>
        <v>0</v>
      </c>
      <c r="BW131">
        <f t="shared" si="133"/>
        <v>0</v>
      </c>
      <c r="BX131">
        <f t="shared" si="134"/>
        <v>0</v>
      </c>
      <c r="BY131">
        <f t="shared" si="134"/>
        <v>0</v>
      </c>
      <c r="BZ131">
        <f t="shared" si="134"/>
        <v>0</v>
      </c>
      <c r="CA131">
        <f t="shared" si="134"/>
        <v>0</v>
      </c>
      <c r="CB131">
        <f t="shared" si="134"/>
        <v>0</v>
      </c>
      <c r="CC131">
        <f t="shared" si="134"/>
        <v>0</v>
      </c>
      <c r="CD131">
        <f t="shared" si="134"/>
        <v>0</v>
      </c>
      <c r="CE131">
        <f t="shared" si="134"/>
        <v>0</v>
      </c>
      <c r="CF131">
        <f t="shared" si="134"/>
        <v>0</v>
      </c>
      <c r="CG131">
        <f t="shared" si="134"/>
        <v>0</v>
      </c>
      <c r="CH131">
        <f t="shared" si="125"/>
        <v>0</v>
      </c>
      <c r="CI131">
        <f t="shared" si="125"/>
        <v>0</v>
      </c>
      <c r="CJ131">
        <f t="shared" si="125"/>
        <v>0</v>
      </c>
      <c r="CK131">
        <f t="shared" si="125"/>
        <v>0</v>
      </c>
      <c r="CL131">
        <f t="shared" si="125"/>
        <v>0</v>
      </c>
      <c r="CM131">
        <f t="shared" si="125"/>
        <v>0</v>
      </c>
      <c r="CN131">
        <f t="shared" si="125"/>
        <v>0</v>
      </c>
      <c r="CO131">
        <f t="shared" si="125"/>
        <v>0</v>
      </c>
      <c r="CP131">
        <f t="shared" si="125"/>
        <v>0</v>
      </c>
      <c r="CQ131">
        <f t="shared" si="125"/>
        <v>0</v>
      </c>
      <c r="CR131">
        <f t="shared" si="136"/>
        <v>0</v>
      </c>
      <c r="CS131">
        <f t="shared" si="136"/>
        <v>0</v>
      </c>
      <c r="CT131">
        <f t="shared" si="136"/>
        <v>0</v>
      </c>
      <c r="CU131">
        <f t="shared" si="136"/>
        <v>0</v>
      </c>
      <c r="CV131">
        <f t="shared" si="136"/>
        <v>0</v>
      </c>
      <c r="CW131">
        <f t="shared" si="136"/>
        <v>0</v>
      </c>
      <c r="CX131">
        <f t="shared" si="136"/>
        <v>0</v>
      </c>
      <c r="CY131">
        <f t="shared" si="136"/>
        <v>0</v>
      </c>
      <c r="CZ131">
        <f t="shared" si="136"/>
        <v>0</v>
      </c>
      <c r="DA131">
        <f t="shared" si="136"/>
        <v>0</v>
      </c>
    </row>
    <row r="132" spans="3:105" ht="12.75">
      <c r="C132">
        <v>123</v>
      </c>
      <c r="D132">
        <f>IF($D$7=$A$21,Daten!E126,IF($D$7=$A$22,Daten!F126,IF($D$7=$A$23,Daten!I126,IF($D$7=$A$24,Daten!K126,IF($D$7=$A$25,Daten!L126,Daten!J126)))))</f>
        <v>0.1908957978717327</v>
      </c>
      <c r="F132">
        <f aca="true" t="shared" si="137" ref="F132:AB132">IF(AND($D132&gt;F$7,$D132&lt;=F$8),1,0)</f>
        <v>1</v>
      </c>
      <c r="G132">
        <f t="shared" si="137"/>
        <v>0</v>
      </c>
      <c r="H132">
        <f t="shared" si="137"/>
        <v>0</v>
      </c>
      <c r="I132">
        <f t="shared" si="137"/>
        <v>0</v>
      </c>
      <c r="J132">
        <f t="shared" si="137"/>
        <v>0</v>
      </c>
      <c r="K132">
        <f t="shared" si="137"/>
        <v>0</v>
      </c>
      <c r="L132">
        <f t="shared" si="137"/>
        <v>0</v>
      </c>
      <c r="M132">
        <f t="shared" si="137"/>
        <v>0</v>
      </c>
      <c r="N132">
        <f t="shared" si="137"/>
        <v>0</v>
      </c>
      <c r="O132">
        <f t="shared" si="137"/>
        <v>0</v>
      </c>
      <c r="P132">
        <f t="shared" si="137"/>
        <v>0</v>
      </c>
      <c r="Q132">
        <f t="shared" si="137"/>
        <v>0</v>
      </c>
      <c r="R132">
        <f t="shared" si="137"/>
        <v>0</v>
      </c>
      <c r="S132">
        <f t="shared" si="137"/>
        <v>0</v>
      </c>
      <c r="T132">
        <f t="shared" si="137"/>
        <v>0</v>
      </c>
      <c r="U132">
        <f t="shared" si="137"/>
        <v>0</v>
      </c>
      <c r="V132">
        <f t="shared" si="137"/>
        <v>0</v>
      </c>
      <c r="W132">
        <f t="shared" si="137"/>
        <v>0</v>
      </c>
      <c r="X132">
        <f t="shared" si="137"/>
        <v>0</v>
      </c>
      <c r="Y132">
        <f t="shared" si="137"/>
        <v>0</v>
      </c>
      <c r="Z132">
        <f t="shared" si="137"/>
        <v>0</v>
      </c>
      <c r="AA132">
        <f t="shared" si="137"/>
        <v>0</v>
      </c>
      <c r="AB132">
        <f t="shared" si="137"/>
        <v>0</v>
      </c>
      <c r="AC132">
        <f aca="true" t="shared" si="138" ref="Z132:AI157">IF(AND($D132&gt;AC$7,$D132&lt;=AC$8),1,0)</f>
        <v>0</v>
      </c>
      <c r="AD132">
        <f t="shared" si="138"/>
        <v>0</v>
      </c>
      <c r="AE132">
        <f t="shared" si="138"/>
        <v>0</v>
      </c>
      <c r="AF132">
        <f t="shared" si="138"/>
        <v>0</v>
      </c>
      <c r="AG132">
        <f t="shared" si="138"/>
        <v>0</v>
      </c>
      <c r="AH132">
        <f t="shared" si="138"/>
        <v>0</v>
      </c>
      <c r="AI132">
        <f t="shared" si="138"/>
        <v>0</v>
      </c>
      <c r="AJ132">
        <f aca="true" t="shared" si="139" ref="AJ132:AS136">IF(AND($D132&gt;AJ$7,$D132&lt;=AJ$8),1,0)</f>
        <v>0</v>
      </c>
      <c r="AK132">
        <f t="shared" si="139"/>
        <v>0</v>
      </c>
      <c r="AL132">
        <f t="shared" si="139"/>
        <v>0</v>
      </c>
      <c r="AM132">
        <f t="shared" si="139"/>
        <v>0</v>
      </c>
      <c r="AN132">
        <f t="shared" si="139"/>
        <v>0</v>
      </c>
      <c r="AO132">
        <f t="shared" si="139"/>
        <v>0</v>
      </c>
      <c r="AP132">
        <f t="shared" si="139"/>
        <v>0</v>
      </c>
      <c r="AQ132">
        <f t="shared" si="139"/>
        <v>0</v>
      </c>
      <c r="AR132">
        <f t="shared" si="139"/>
        <v>0</v>
      </c>
      <c r="AS132">
        <f t="shared" si="139"/>
        <v>0</v>
      </c>
      <c r="AT132">
        <f aca="true" t="shared" si="140" ref="AT132:BC136">IF(AND($D132&gt;AT$7,$D132&lt;=AT$8),1,0)</f>
        <v>0</v>
      </c>
      <c r="AU132">
        <f t="shared" si="140"/>
        <v>0</v>
      </c>
      <c r="AV132">
        <f t="shared" si="140"/>
        <v>0</v>
      </c>
      <c r="AW132">
        <f t="shared" si="140"/>
        <v>0</v>
      </c>
      <c r="AX132">
        <f t="shared" si="140"/>
        <v>0</v>
      </c>
      <c r="AY132">
        <f t="shared" si="140"/>
        <v>0</v>
      </c>
      <c r="AZ132">
        <f t="shared" si="140"/>
        <v>0</v>
      </c>
      <c r="BA132">
        <f t="shared" si="140"/>
        <v>0</v>
      </c>
      <c r="BB132">
        <f t="shared" si="140"/>
        <v>0</v>
      </c>
      <c r="BC132">
        <f t="shared" si="140"/>
        <v>0</v>
      </c>
      <c r="BD132">
        <f aca="true" t="shared" si="141" ref="BD132:BM136">IF(AND($D132&gt;BD$7,$D132&lt;=BD$8),1,0)</f>
        <v>0</v>
      </c>
      <c r="BE132">
        <f t="shared" si="141"/>
        <v>0</v>
      </c>
      <c r="BF132">
        <f t="shared" si="141"/>
        <v>0</v>
      </c>
      <c r="BG132">
        <f t="shared" si="141"/>
        <v>0</v>
      </c>
      <c r="BH132">
        <f t="shared" si="141"/>
        <v>0</v>
      </c>
      <c r="BI132">
        <f t="shared" si="141"/>
        <v>0</v>
      </c>
      <c r="BJ132">
        <f t="shared" si="141"/>
        <v>0</v>
      </c>
      <c r="BK132">
        <f t="shared" si="141"/>
        <v>0</v>
      </c>
      <c r="BL132">
        <f t="shared" si="141"/>
        <v>0</v>
      </c>
      <c r="BM132">
        <f t="shared" si="141"/>
        <v>0</v>
      </c>
      <c r="BN132">
        <f aca="true" t="shared" si="142" ref="BN132:BW136">IF(AND($D132&gt;BN$7,$D132&lt;=BN$8),1,0)</f>
        <v>0</v>
      </c>
      <c r="BO132">
        <f t="shared" si="142"/>
        <v>0</v>
      </c>
      <c r="BP132">
        <f t="shared" si="142"/>
        <v>0</v>
      </c>
      <c r="BQ132">
        <f t="shared" si="142"/>
        <v>0</v>
      </c>
      <c r="BR132">
        <f t="shared" si="142"/>
        <v>0</v>
      </c>
      <c r="BS132">
        <f t="shared" si="142"/>
        <v>0</v>
      </c>
      <c r="BT132">
        <f t="shared" si="142"/>
        <v>0</v>
      </c>
      <c r="BU132">
        <f t="shared" si="142"/>
        <v>0</v>
      </c>
      <c r="BV132">
        <f t="shared" si="142"/>
        <v>0</v>
      </c>
      <c r="BW132">
        <f t="shared" si="142"/>
        <v>0</v>
      </c>
      <c r="BX132">
        <f aca="true" t="shared" si="143" ref="BX132:CG136">IF(AND($D132&gt;BX$7,$D132&lt;=BX$8),1,0)</f>
        <v>0</v>
      </c>
      <c r="BY132">
        <f t="shared" si="143"/>
        <v>0</v>
      </c>
      <c r="BZ132">
        <f t="shared" si="143"/>
        <v>0</v>
      </c>
      <c r="CA132">
        <f t="shared" si="143"/>
        <v>0</v>
      </c>
      <c r="CB132">
        <f t="shared" si="143"/>
        <v>0</v>
      </c>
      <c r="CC132">
        <f t="shared" si="143"/>
        <v>0</v>
      </c>
      <c r="CD132">
        <f t="shared" si="143"/>
        <v>0</v>
      </c>
      <c r="CE132">
        <f t="shared" si="143"/>
        <v>0</v>
      </c>
      <c r="CF132">
        <f t="shared" si="143"/>
        <v>0</v>
      </c>
      <c r="CG132">
        <f t="shared" si="143"/>
        <v>0</v>
      </c>
      <c r="CH132">
        <f t="shared" si="125"/>
        <v>0</v>
      </c>
      <c r="CI132">
        <f t="shared" si="125"/>
        <v>0</v>
      </c>
      <c r="CJ132">
        <f t="shared" si="125"/>
        <v>0</v>
      </c>
      <c r="CK132">
        <f t="shared" si="125"/>
        <v>0</v>
      </c>
      <c r="CL132">
        <f t="shared" si="125"/>
        <v>0</v>
      </c>
      <c r="CM132">
        <f t="shared" si="125"/>
        <v>0</v>
      </c>
      <c r="CN132">
        <f t="shared" si="125"/>
        <v>0</v>
      </c>
      <c r="CO132">
        <f t="shared" si="125"/>
        <v>0</v>
      </c>
      <c r="CP132">
        <f t="shared" si="125"/>
        <v>0</v>
      </c>
      <c r="CQ132">
        <f t="shared" si="125"/>
        <v>0</v>
      </c>
      <c r="CR132">
        <f t="shared" si="136"/>
        <v>0</v>
      </c>
      <c r="CS132">
        <f t="shared" si="136"/>
        <v>0</v>
      </c>
      <c r="CT132">
        <f t="shared" si="136"/>
        <v>0</v>
      </c>
      <c r="CU132">
        <f t="shared" si="136"/>
        <v>0</v>
      </c>
      <c r="CV132">
        <f t="shared" si="136"/>
        <v>0</v>
      </c>
      <c r="CW132">
        <f t="shared" si="136"/>
        <v>0</v>
      </c>
      <c r="CX132">
        <f t="shared" si="136"/>
        <v>0</v>
      </c>
      <c r="CY132">
        <f t="shared" si="136"/>
        <v>0</v>
      </c>
      <c r="CZ132">
        <f t="shared" si="136"/>
        <v>0</v>
      </c>
      <c r="DA132">
        <f t="shared" si="136"/>
        <v>0</v>
      </c>
    </row>
    <row r="133" spans="3:105" ht="12.75">
      <c r="C133">
        <v>124</v>
      </c>
      <c r="D133">
        <f>IF($D$7=$A$21,Daten!E127,IF($D$7=$A$22,Daten!F127,IF($D$7=$A$23,Daten!I127,IF($D$7=$A$24,Daten!K127,IF($D$7=$A$25,Daten!L127,Daten!J127)))))</f>
        <v>0</v>
      </c>
      <c r="F133">
        <f aca="true" t="shared" si="144" ref="F133:O142">IF(AND($D133&gt;F$7,$D133&lt;=F$8),1,0)</f>
        <v>0</v>
      </c>
      <c r="G133">
        <f t="shared" si="144"/>
        <v>0</v>
      </c>
      <c r="H133">
        <f t="shared" si="144"/>
        <v>0</v>
      </c>
      <c r="I133">
        <f t="shared" si="144"/>
        <v>0</v>
      </c>
      <c r="J133">
        <f t="shared" si="144"/>
        <v>0</v>
      </c>
      <c r="K133">
        <f t="shared" si="144"/>
        <v>0</v>
      </c>
      <c r="L133">
        <f t="shared" si="144"/>
        <v>0</v>
      </c>
      <c r="M133">
        <f t="shared" si="144"/>
        <v>0</v>
      </c>
      <c r="N133">
        <f t="shared" si="144"/>
        <v>0</v>
      </c>
      <c r="O133">
        <f t="shared" si="144"/>
        <v>0</v>
      </c>
      <c r="P133">
        <f aca="true" t="shared" si="145" ref="P133:Y142">IF(AND($D133&gt;P$7,$D133&lt;=P$8),1,0)</f>
        <v>0</v>
      </c>
      <c r="Q133">
        <f t="shared" si="145"/>
        <v>0</v>
      </c>
      <c r="R133">
        <f t="shared" si="145"/>
        <v>0</v>
      </c>
      <c r="S133">
        <f t="shared" si="145"/>
        <v>0</v>
      </c>
      <c r="T133">
        <f t="shared" si="145"/>
        <v>0</v>
      </c>
      <c r="U133">
        <f t="shared" si="145"/>
        <v>0</v>
      </c>
      <c r="V133">
        <f t="shared" si="145"/>
        <v>0</v>
      </c>
      <c r="W133">
        <f t="shared" si="145"/>
        <v>0</v>
      </c>
      <c r="X133">
        <f t="shared" si="145"/>
        <v>0</v>
      </c>
      <c r="Y133">
        <f t="shared" si="145"/>
        <v>0</v>
      </c>
      <c r="Z133">
        <f t="shared" si="138"/>
        <v>0</v>
      </c>
      <c r="AA133">
        <f t="shared" si="138"/>
        <v>0</v>
      </c>
      <c r="AB133">
        <f t="shared" si="138"/>
        <v>0</v>
      </c>
      <c r="AC133">
        <f t="shared" si="138"/>
        <v>0</v>
      </c>
      <c r="AD133">
        <f t="shared" si="138"/>
        <v>0</v>
      </c>
      <c r="AE133">
        <f t="shared" si="138"/>
        <v>0</v>
      </c>
      <c r="AF133">
        <f t="shared" si="138"/>
        <v>0</v>
      </c>
      <c r="AG133">
        <f t="shared" si="138"/>
        <v>0</v>
      </c>
      <c r="AH133">
        <f t="shared" si="138"/>
        <v>0</v>
      </c>
      <c r="AI133">
        <f t="shared" si="138"/>
        <v>0</v>
      </c>
      <c r="AJ133">
        <f t="shared" si="139"/>
        <v>0</v>
      </c>
      <c r="AK133">
        <f t="shared" si="139"/>
        <v>0</v>
      </c>
      <c r="AL133">
        <f t="shared" si="139"/>
        <v>0</v>
      </c>
      <c r="AM133">
        <f t="shared" si="139"/>
        <v>0</v>
      </c>
      <c r="AN133">
        <f t="shared" si="139"/>
        <v>0</v>
      </c>
      <c r="AO133">
        <f t="shared" si="139"/>
        <v>0</v>
      </c>
      <c r="AP133">
        <f t="shared" si="139"/>
        <v>0</v>
      </c>
      <c r="AQ133">
        <f t="shared" si="139"/>
        <v>0</v>
      </c>
      <c r="AR133">
        <f t="shared" si="139"/>
        <v>0</v>
      </c>
      <c r="AS133">
        <f t="shared" si="139"/>
        <v>0</v>
      </c>
      <c r="AT133">
        <f t="shared" si="140"/>
        <v>0</v>
      </c>
      <c r="AU133">
        <f t="shared" si="140"/>
        <v>0</v>
      </c>
      <c r="AV133">
        <f t="shared" si="140"/>
        <v>0</v>
      </c>
      <c r="AW133">
        <f t="shared" si="140"/>
        <v>0</v>
      </c>
      <c r="AX133">
        <f t="shared" si="140"/>
        <v>0</v>
      </c>
      <c r="AY133">
        <f t="shared" si="140"/>
        <v>0</v>
      </c>
      <c r="AZ133">
        <f t="shared" si="140"/>
        <v>0</v>
      </c>
      <c r="BA133">
        <f t="shared" si="140"/>
        <v>0</v>
      </c>
      <c r="BB133">
        <f t="shared" si="140"/>
        <v>0</v>
      </c>
      <c r="BC133">
        <f t="shared" si="140"/>
        <v>0</v>
      </c>
      <c r="BD133">
        <f t="shared" si="141"/>
        <v>0</v>
      </c>
      <c r="BE133">
        <f t="shared" si="141"/>
        <v>0</v>
      </c>
      <c r="BF133">
        <f t="shared" si="141"/>
        <v>0</v>
      </c>
      <c r="BG133">
        <f t="shared" si="141"/>
        <v>0</v>
      </c>
      <c r="BH133">
        <f t="shared" si="141"/>
        <v>0</v>
      </c>
      <c r="BI133">
        <f t="shared" si="141"/>
        <v>0</v>
      </c>
      <c r="BJ133">
        <f t="shared" si="141"/>
        <v>0</v>
      </c>
      <c r="BK133">
        <f t="shared" si="141"/>
        <v>0</v>
      </c>
      <c r="BL133">
        <f t="shared" si="141"/>
        <v>0</v>
      </c>
      <c r="BM133">
        <f t="shared" si="141"/>
        <v>0</v>
      </c>
      <c r="BN133">
        <f t="shared" si="142"/>
        <v>0</v>
      </c>
      <c r="BO133">
        <f t="shared" si="142"/>
        <v>0</v>
      </c>
      <c r="BP133">
        <f t="shared" si="142"/>
        <v>0</v>
      </c>
      <c r="BQ133">
        <f t="shared" si="142"/>
        <v>0</v>
      </c>
      <c r="BR133">
        <f t="shared" si="142"/>
        <v>0</v>
      </c>
      <c r="BS133">
        <f t="shared" si="142"/>
        <v>0</v>
      </c>
      <c r="BT133">
        <f t="shared" si="142"/>
        <v>0</v>
      </c>
      <c r="BU133">
        <f t="shared" si="142"/>
        <v>0</v>
      </c>
      <c r="BV133">
        <f t="shared" si="142"/>
        <v>0</v>
      </c>
      <c r="BW133">
        <f t="shared" si="142"/>
        <v>0</v>
      </c>
      <c r="BX133">
        <f t="shared" si="143"/>
        <v>0</v>
      </c>
      <c r="BY133">
        <f t="shared" si="143"/>
        <v>0</v>
      </c>
      <c r="BZ133">
        <f t="shared" si="143"/>
        <v>0</v>
      </c>
      <c r="CA133">
        <f t="shared" si="143"/>
        <v>0</v>
      </c>
      <c r="CB133">
        <f t="shared" si="143"/>
        <v>0</v>
      </c>
      <c r="CC133">
        <f t="shared" si="143"/>
        <v>0</v>
      </c>
      <c r="CD133">
        <f t="shared" si="143"/>
        <v>0</v>
      </c>
      <c r="CE133">
        <f t="shared" si="143"/>
        <v>0</v>
      </c>
      <c r="CF133">
        <f t="shared" si="143"/>
        <v>0</v>
      </c>
      <c r="CG133">
        <f t="shared" si="143"/>
        <v>0</v>
      </c>
      <c r="CH133">
        <f t="shared" si="125"/>
        <v>0</v>
      </c>
      <c r="CI133">
        <f t="shared" si="125"/>
        <v>0</v>
      </c>
      <c r="CJ133">
        <f t="shared" si="125"/>
        <v>0</v>
      </c>
      <c r="CK133">
        <f t="shared" si="125"/>
        <v>0</v>
      </c>
      <c r="CL133">
        <f t="shared" si="125"/>
        <v>0</v>
      </c>
      <c r="CM133">
        <f t="shared" si="125"/>
        <v>0</v>
      </c>
      <c r="CN133">
        <f t="shared" si="125"/>
        <v>0</v>
      </c>
      <c r="CO133">
        <f t="shared" si="125"/>
        <v>0</v>
      </c>
      <c r="CP133">
        <f t="shared" si="125"/>
        <v>0</v>
      </c>
      <c r="CQ133">
        <f t="shared" si="125"/>
        <v>0</v>
      </c>
      <c r="CR133">
        <f t="shared" si="136"/>
        <v>0</v>
      </c>
      <c r="CS133">
        <f t="shared" si="136"/>
        <v>0</v>
      </c>
      <c r="CT133">
        <f t="shared" si="136"/>
        <v>0</v>
      </c>
      <c r="CU133">
        <f t="shared" si="136"/>
        <v>0</v>
      </c>
      <c r="CV133">
        <f t="shared" si="136"/>
        <v>0</v>
      </c>
      <c r="CW133">
        <f t="shared" si="136"/>
        <v>0</v>
      </c>
      <c r="CX133">
        <f t="shared" si="136"/>
        <v>0</v>
      </c>
      <c r="CY133">
        <f t="shared" si="136"/>
        <v>0</v>
      </c>
      <c r="CZ133">
        <f t="shared" si="136"/>
        <v>0</v>
      </c>
      <c r="DA133">
        <f t="shared" si="136"/>
        <v>0</v>
      </c>
    </row>
    <row r="134" spans="3:105" ht="12.75">
      <c r="C134">
        <v>125</v>
      </c>
      <c r="D134">
        <f>IF($D$7=$A$21,Daten!E128,IF($D$7=$A$22,Daten!F128,IF($D$7=$A$23,Daten!I128,IF($D$7=$A$24,Daten!K128,IF($D$7=$A$25,Daten!L128,Daten!J128)))))</f>
        <v>7.54105803298193</v>
      </c>
      <c r="F134">
        <f t="shared" si="144"/>
        <v>0</v>
      </c>
      <c r="G134">
        <f t="shared" si="144"/>
        <v>0</v>
      </c>
      <c r="H134">
        <f t="shared" si="144"/>
        <v>0</v>
      </c>
      <c r="I134">
        <f t="shared" si="144"/>
        <v>1</v>
      </c>
      <c r="J134">
        <f t="shared" si="144"/>
        <v>0</v>
      </c>
      <c r="K134">
        <f t="shared" si="144"/>
        <v>0</v>
      </c>
      <c r="L134">
        <f t="shared" si="144"/>
        <v>0</v>
      </c>
      <c r="M134">
        <f t="shared" si="144"/>
        <v>0</v>
      </c>
      <c r="N134">
        <f t="shared" si="144"/>
        <v>0</v>
      </c>
      <c r="O134">
        <f t="shared" si="144"/>
        <v>0</v>
      </c>
      <c r="P134">
        <f t="shared" si="145"/>
        <v>0</v>
      </c>
      <c r="Q134">
        <f t="shared" si="145"/>
        <v>0</v>
      </c>
      <c r="R134">
        <f t="shared" si="145"/>
        <v>0</v>
      </c>
      <c r="S134">
        <f t="shared" si="145"/>
        <v>0</v>
      </c>
      <c r="T134">
        <f t="shared" si="145"/>
        <v>0</v>
      </c>
      <c r="U134">
        <f t="shared" si="145"/>
        <v>0</v>
      </c>
      <c r="V134">
        <f t="shared" si="145"/>
        <v>0</v>
      </c>
      <c r="W134">
        <f t="shared" si="145"/>
        <v>0</v>
      </c>
      <c r="X134">
        <f t="shared" si="145"/>
        <v>0</v>
      </c>
      <c r="Y134">
        <f t="shared" si="145"/>
        <v>0</v>
      </c>
      <c r="Z134">
        <f t="shared" si="138"/>
        <v>0</v>
      </c>
      <c r="AA134">
        <f t="shared" si="138"/>
        <v>0</v>
      </c>
      <c r="AB134">
        <f t="shared" si="138"/>
        <v>0</v>
      </c>
      <c r="AC134">
        <f t="shared" si="138"/>
        <v>0</v>
      </c>
      <c r="AD134">
        <f t="shared" si="138"/>
        <v>0</v>
      </c>
      <c r="AE134">
        <f t="shared" si="138"/>
        <v>0</v>
      </c>
      <c r="AF134">
        <f t="shared" si="138"/>
        <v>0</v>
      </c>
      <c r="AG134">
        <f t="shared" si="138"/>
        <v>0</v>
      </c>
      <c r="AH134">
        <f t="shared" si="138"/>
        <v>0</v>
      </c>
      <c r="AI134">
        <f t="shared" si="138"/>
        <v>0</v>
      </c>
      <c r="AJ134">
        <f t="shared" si="139"/>
        <v>0</v>
      </c>
      <c r="AK134">
        <f t="shared" si="139"/>
        <v>0</v>
      </c>
      <c r="AL134">
        <f t="shared" si="139"/>
        <v>0</v>
      </c>
      <c r="AM134">
        <f t="shared" si="139"/>
        <v>0</v>
      </c>
      <c r="AN134">
        <f t="shared" si="139"/>
        <v>0</v>
      </c>
      <c r="AO134">
        <f t="shared" si="139"/>
        <v>0</v>
      </c>
      <c r="AP134">
        <f t="shared" si="139"/>
        <v>0</v>
      </c>
      <c r="AQ134">
        <f t="shared" si="139"/>
        <v>0</v>
      </c>
      <c r="AR134">
        <f t="shared" si="139"/>
        <v>0</v>
      </c>
      <c r="AS134">
        <f t="shared" si="139"/>
        <v>0</v>
      </c>
      <c r="AT134">
        <f t="shared" si="140"/>
        <v>0</v>
      </c>
      <c r="AU134">
        <f t="shared" si="140"/>
        <v>0</v>
      </c>
      <c r="AV134">
        <f t="shared" si="140"/>
        <v>0</v>
      </c>
      <c r="AW134">
        <f t="shared" si="140"/>
        <v>0</v>
      </c>
      <c r="AX134">
        <f t="shared" si="140"/>
        <v>0</v>
      </c>
      <c r="AY134">
        <f t="shared" si="140"/>
        <v>0</v>
      </c>
      <c r="AZ134">
        <f t="shared" si="140"/>
        <v>0</v>
      </c>
      <c r="BA134">
        <f t="shared" si="140"/>
        <v>0</v>
      </c>
      <c r="BB134">
        <f t="shared" si="140"/>
        <v>0</v>
      </c>
      <c r="BC134">
        <f t="shared" si="140"/>
        <v>0</v>
      </c>
      <c r="BD134">
        <f t="shared" si="141"/>
        <v>0</v>
      </c>
      <c r="BE134">
        <f t="shared" si="141"/>
        <v>0</v>
      </c>
      <c r="BF134">
        <f t="shared" si="141"/>
        <v>0</v>
      </c>
      <c r="BG134">
        <f t="shared" si="141"/>
        <v>0</v>
      </c>
      <c r="BH134">
        <f t="shared" si="141"/>
        <v>0</v>
      </c>
      <c r="BI134">
        <f t="shared" si="141"/>
        <v>0</v>
      </c>
      <c r="BJ134">
        <f t="shared" si="141"/>
        <v>0</v>
      </c>
      <c r="BK134">
        <f t="shared" si="141"/>
        <v>0</v>
      </c>
      <c r="BL134">
        <f t="shared" si="141"/>
        <v>0</v>
      </c>
      <c r="BM134">
        <f t="shared" si="141"/>
        <v>0</v>
      </c>
      <c r="BN134">
        <f t="shared" si="142"/>
        <v>0</v>
      </c>
      <c r="BO134">
        <f t="shared" si="142"/>
        <v>0</v>
      </c>
      <c r="BP134">
        <f t="shared" si="142"/>
        <v>0</v>
      </c>
      <c r="BQ134">
        <f t="shared" si="142"/>
        <v>0</v>
      </c>
      <c r="BR134">
        <f t="shared" si="142"/>
        <v>0</v>
      </c>
      <c r="BS134">
        <f t="shared" si="142"/>
        <v>0</v>
      </c>
      <c r="BT134">
        <f t="shared" si="142"/>
        <v>0</v>
      </c>
      <c r="BU134">
        <f t="shared" si="142"/>
        <v>0</v>
      </c>
      <c r="BV134">
        <f t="shared" si="142"/>
        <v>0</v>
      </c>
      <c r="BW134">
        <f t="shared" si="142"/>
        <v>0</v>
      </c>
      <c r="BX134">
        <f t="shared" si="143"/>
        <v>0</v>
      </c>
      <c r="BY134">
        <f t="shared" si="143"/>
        <v>0</v>
      </c>
      <c r="BZ134">
        <f t="shared" si="143"/>
        <v>0</v>
      </c>
      <c r="CA134">
        <f t="shared" si="143"/>
        <v>0</v>
      </c>
      <c r="CB134">
        <f t="shared" si="143"/>
        <v>0</v>
      </c>
      <c r="CC134">
        <f t="shared" si="143"/>
        <v>0</v>
      </c>
      <c r="CD134">
        <f t="shared" si="143"/>
        <v>0</v>
      </c>
      <c r="CE134">
        <f t="shared" si="143"/>
        <v>0</v>
      </c>
      <c r="CF134">
        <f t="shared" si="143"/>
        <v>0</v>
      </c>
      <c r="CG134">
        <f t="shared" si="143"/>
        <v>0</v>
      </c>
      <c r="CH134">
        <f t="shared" si="125"/>
        <v>0</v>
      </c>
      <c r="CI134">
        <f t="shared" si="125"/>
        <v>0</v>
      </c>
      <c r="CJ134">
        <f t="shared" si="125"/>
        <v>0</v>
      </c>
      <c r="CK134">
        <f t="shared" si="125"/>
        <v>0</v>
      </c>
      <c r="CL134">
        <f t="shared" si="125"/>
        <v>0</v>
      </c>
      <c r="CM134">
        <f t="shared" si="125"/>
        <v>0</v>
      </c>
      <c r="CN134">
        <f t="shared" si="125"/>
        <v>0</v>
      </c>
      <c r="CO134">
        <f t="shared" si="125"/>
        <v>0</v>
      </c>
      <c r="CP134">
        <f t="shared" si="125"/>
        <v>0</v>
      </c>
      <c r="CQ134">
        <f t="shared" si="125"/>
        <v>0</v>
      </c>
      <c r="CR134">
        <f t="shared" si="136"/>
        <v>0</v>
      </c>
      <c r="CS134">
        <f t="shared" si="136"/>
        <v>0</v>
      </c>
      <c r="CT134">
        <f t="shared" si="136"/>
        <v>0</v>
      </c>
      <c r="CU134">
        <f t="shared" si="136"/>
        <v>0</v>
      </c>
      <c r="CV134">
        <f t="shared" si="136"/>
        <v>0</v>
      </c>
      <c r="CW134">
        <f t="shared" si="136"/>
        <v>0</v>
      </c>
      <c r="CX134">
        <f t="shared" si="136"/>
        <v>0</v>
      </c>
      <c r="CY134">
        <f t="shared" si="136"/>
        <v>0</v>
      </c>
      <c r="CZ134">
        <f t="shared" si="136"/>
        <v>0</v>
      </c>
      <c r="DA134">
        <f t="shared" si="136"/>
        <v>0</v>
      </c>
    </row>
    <row r="135" spans="3:105" ht="12.75">
      <c r="C135">
        <v>126</v>
      </c>
      <c r="D135">
        <f>IF($D$7=$A$21,Daten!E129,IF($D$7=$A$22,Daten!F129,IF($D$7=$A$23,Daten!I129,IF($D$7=$A$24,Daten!K129,IF($D$7=$A$25,Daten!L129,Daten!J129)))))</f>
        <v>0.20660519535546226</v>
      </c>
      <c r="F135">
        <f t="shared" si="144"/>
        <v>1</v>
      </c>
      <c r="G135">
        <f t="shared" si="144"/>
        <v>0</v>
      </c>
      <c r="H135">
        <f t="shared" si="144"/>
        <v>0</v>
      </c>
      <c r="I135">
        <f t="shared" si="144"/>
        <v>0</v>
      </c>
      <c r="J135">
        <f t="shared" si="144"/>
        <v>0</v>
      </c>
      <c r="K135">
        <f t="shared" si="144"/>
        <v>0</v>
      </c>
      <c r="L135">
        <f t="shared" si="144"/>
        <v>0</v>
      </c>
      <c r="M135">
        <f t="shared" si="144"/>
        <v>0</v>
      </c>
      <c r="N135">
        <f t="shared" si="144"/>
        <v>0</v>
      </c>
      <c r="O135">
        <f t="shared" si="144"/>
        <v>0</v>
      </c>
      <c r="P135">
        <f t="shared" si="145"/>
        <v>0</v>
      </c>
      <c r="Q135">
        <f t="shared" si="145"/>
        <v>0</v>
      </c>
      <c r="R135">
        <f t="shared" si="145"/>
        <v>0</v>
      </c>
      <c r="S135">
        <f t="shared" si="145"/>
        <v>0</v>
      </c>
      <c r="T135">
        <f t="shared" si="145"/>
        <v>0</v>
      </c>
      <c r="U135">
        <f t="shared" si="145"/>
        <v>0</v>
      </c>
      <c r="V135">
        <f t="shared" si="145"/>
        <v>0</v>
      </c>
      <c r="W135">
        <f t="shared" si="145"/>
        <v>0</v>
      </c>
      <c r="X135">
        <f t="shared" si="145"/>
        <v>0</v>
      </c>
      <c r="Y135">
        <f t="shared" si="145"/>
        <v>0</v>
      </c>
      <c r="Z135">
        <f t="shared" si="138"/>
        <v>0</v>
      </c>
      <c r="AA135">
        <f t="shared" si="138"/>
        <v>0</v>
      </c>
      <c r="AB135">
        <f t="shared" si="138"/>
        <v>0</v>
      </c>
      <c r="AC135">
        <f t="shared" si="138"/>
        <v>0</v>
      </c>
      <c r="AD135">
        <f t="shared" si="138"/>
        <v>0</v>
      </c>
      <c r="AE135">
        <f t="shared" si="138"/>
        <v>0</v>
      </c>
      <c r="AF135">
        <f t="shared" si="138"/>
        <v>0</v>
      </c>
      <c r="AG135">
        <f t="shared" si="138"/>
        <v>0</v>
      </c>
      <c r="AH135">
        <f t="shared" si="138"/>
        <v>0</v>
      </c>
      <c r="AI135">
        <f t="shared" si="138"/>
        <v>0</v>
      </c>
      <c r="AJ135">
        <f t="shared" si="139"/>
        <v>0</v>
      </c>
      <c r="AK135">
        <f t="shared" si="139"/>
        <v>0</v>
      </c>
      <c r="AL135">
        <f t="shared" si="139"/>
        <v>0</v>
      </c>
      <c r="AM135">
        <f t="shared" si="139"/>
        <v>0</v>
      </c>
      <c r="AN135">
        <f t="shared" si="139"/>
        <v>0</v>
      </c>
      <c r="AO135">
        <f t="shared" si="139"/>
        <v>0</v>
      </c>
      <c r="AP135">
        <f t="shared" si="139"/>
        <v>0</v>
      </c>
      <c r="AQ135">
        <f t="shared" si="139"/>
        <v>0</v>
      </c>
      <c r="AR135">
        <f t="shared" si="139"/>
        <v>0</v>
      </c>
      <c r="AS135">
        <f t="shared" si="139"/>
        <v>0</v>
      </c>
      <c r="AT135">
        <f t="shared" si="140"/>
        <v>0</v>
      </c>
      <c r="AU135">
        <f t="shared" si="140"/>
        <v>0</v>
      </c>
      <c r="AV135">
        <f t="shared" si="140"/>
        <v>0</v>
      </c>
      <c r="AW135">
        <f t="shared" si="140"/>
        <v>0</v>
      </c>
      <c r="AX135">
        <f t="shared" si="140"/>
        <v>0</v>
      </c>
      <c r="AY135">
        <f t="shared" si="140"/>
        <v>0</v>
      </c>
      <c r="AZ135">
        <f t="shared" si="140"/>
        <v>0</v>
      </c>
      <c r="BA135">
        <f t="shared" si="140"/>
        <v>0</v>
      </c>
      <c r="BB135">
        <f t="shared" si="140"/>
        <v>0</v>
      </c>
      <c r="BC135">
        <f t="shared" si="140"/>
        <v>0</v>
      </c>
      <c r="BD135">
        <f t="shared" si="141"/>
        <v>0</v>
      </c>
      <c r="BE135">
        <f t="shared" si="141"/>
        <v>0</v>
      </c>
      <c r="BF135">
        <f t="shared" si="141"/>
        <v>0</v>
      </c>
      <c r="BG135">
        <f t="shared" si="141"/>
        <v>0</v>
      </c>
      <c r="BH135">
        <f t="shared" si="141"/>
        <v>0</v>
      </c>
      <c r="BI135">
        <f t="shared" si="141"/>
        <v>0</v>
      </c>
      <c r="BJ135">
        <f t="shared" si="141"/>
        <v>0</v>
      </c>
      <c r="BK135">
        <f t="shared" si="141"/>
        <v>0</v>
      </c>
      <c r="BL135">
        <f t="shared" si="141"/>
        <v>0</v>
      </c>
      <c r="BM135">
        <f t="shared" si="141"/>
        <v>0</v>
      </c>
      <c r="BN135">
        <f t="shared" si="142"/>
        <v>0</v>
      </c>
      <c r="BO135">
        <f t="shared" si="142"/>
        <v>0</v>
      </c>
      <c r="BP135">
        <f t="shared" si="142"/>
        <v>0</v>
      </c>
      <c r="BQ135">
        <f t="shared" si="142"/>
        <v>0</v>
      </c>
      <c r="BR135">
        <f t="shared" si="142"/>
        <v>0</v>
      </c>
      <c r="BS135">
        <f t="shared" si="142"/>
        <v>0</v>
      </c>
      <c r="BT135">
        <f t="shared" si="142"/>
        <v>0</v>
      </c>
      <c r="BU135">
        <f t="shared" si="142"/>
        <v>0</v>
      </c>
      <c r="BV135">
        <f t="shared" si="142"/>
        <v>0</v>
      </c>
      <c r="BW135">
        <f t="shared" si="142"/>
        <v>0</v>
      </c>
      <c r="BX135">
        <f t="shared" si="143"/>
        <v>0</v>
      </c>
      <c r="BY135">
        <f t="shared" si="143"/>
        <v>0</v>
      </c>
      <c r="BZ135">
        <f t="shared" si="143"/>
        <v>0</v>
      </c>
      <c r="CA135">
        <f t="shared" si="143"/>
        <v>0</v>
      </c>
      <c r="CB135">
        <f t="shared" si="143"/>
        <v>0</v>
      </c>
      <c r="CC135">
        <f t="shared" si="143"/>
        <v>0</v>
      </c>
      <c r="CD135">
        <f t="shared" si="143"/>
        <v>0</v>
      </c>
      <c r="CE135">
        <f t="shared" si="143"/>
        <v>0</v>
      </c>
      <c r="CF135">
        <f t="shared" si="143"/>
        <v>0</v>
      </c>
      <c r="CG135">
        <f t="shared" si="143"/>
        <v>0</v>
      </c>
      <c r="CH135">
        <f t="shared" si="125"/>
        <v>0</v>
      </c>
      <c r="CI135">
        <f t="shared" si="125"/>
        <v>0</v>
      </c>
      <c r="CJ135">
        <f t="shared" si="125"/>
        <v>0</v>
      </c>
      <c r="CK135">
        <f t="shared" si="125"/>
        <v>0</v>
      </c>
      <c r="CL135">
        <f t="shared" si="125"/>
        <v>0</v>
      </c>
      <c r="CM135">
        <f t="shared" si="125"/>
        <v>0</v>
      </c>
      <c r="CN135">
        <f t="shared" si="125"/>
        <v>0</v>
      </c>
      <c r="CO135">
        <f t="shared" si="125"/>
        <v>0</v>
      </c>
      <c r="CP135">
        <f t="shared" si="125"/>
        <v>0</v>
      </c>
      <c r="CQ135">
        <f t="shared" si="125"/>
        <v>0</v>
      </c>
      <c r="CR135">
        <f t="shared" si="136"/>
        <v>0</v>
      </c>
      <c r="CS135">
        <f t="shared" si="136"/>
        <v>0</v>
      </c>
      <c r="CT135">
        <f t="shared" si="136"/>
        <v>0</v>
      </c>
      <c r="CU135">
        <f t="shared" si="136"/>
        <v>0</v>
      </c>
      <c r="CV135">
        <f t="shared" si="136"/>
        <v>0</v>
      </c>
      <c r="CW135">
        <f t="shared" si="136"/>
        <v>0</v>
      </c>
      <c r="CX135">
        <f t="shared" si="136"/>
        <v>0</v>
      </c>
      <c r="CY135">
        <f t="shared" si="136"/>
        <v>0</v>
      </c>
      <c r="CZ135">
        <f t="shared" si="136"/>
        <v>0</v>
      </c>
      <c r="DA135">
        <f t="shared" si="136"/>
        <v>0</v>
      </c>
    </row>
    <row r="136" spans="3:105" ht="12.75">
      <c r="C136">
        <v>127</v>
      </c>
      <c r="D136">
        <f>IF($D$7=$A$21,Daten!E130,IF($D$7=$A$22,Daten!F130,IF($D$7=$A$23,Daten!I130,IF($D$7=$A$24,Daten!K130,IF($D$7=$A$25,Daten!L130,Daten!J130)))))</f>
        <v>1.5659638115484031</v>
      </c>
      <c r="F136">
        <f t="shared" si="144"/>
        <v>1</v>
      </c>
      <c r="G136">
        <f t="shared" si="144"/>
        <v>0</v>
      </c>
      <c r="H136">
        <f t="shared" si="144"/>
        <v>0</v>
      </c>
      <c r="I136">
        <f t="shared" si="144"/>
        <v>0</v>
      </c>
      <c r="J136">
        <f t="shared" si="144"/>
        <v>0</v>
      </c>
      <c r="K136">
        <f t="shared" si="144"/>
        <v>0</v>
      </c>
      <c r="L136">
        <f t="shared" si="144"/>
        <v>0</v>
      </c>
      <c r="M136">
        <f t="shared" si="144"/>
        <v>0</v>
      </c>
      <c r="N136">
        <f t="shared" si="144"/>
        <v>0</v>
      </c>
      <c r="O136">
        <f t="shared" si="144"/>
        <v>0</v>
      </c>
      <c r="P136">
        <f t="shared" si="145"/>
        <v>0</v>
      </c>
      <c r="Q136">
        <f t="shared" si="145"/>
        <v>0</v>
      </c>
      <c r="R136">
        <f t="shared" si="145"/>
        <v>0</v>
      </c>
      <c r="S136">
        <f t="shared" si="145"/>
        <v>0</v>
      </c>
      <c r="T136">
        <f t="shared" si="145"/>
        <v>0</v>
      </c>
      <c r="U136">
        <f t="shared" si="145"/>
        <v>0</v>
      </c>
      <c r="V136">
        <f t="shared" si="145"/>
        <v>0</v>
      </c>
      <c r="W136">
        <f t="shared" si="145"/>
        <v>0</v>
      </c>
      <c r="X136">
        <f t="shared" si="145"/>
        <v>0</v>
      </c>
      <c r="Y136">
        <f t="shared" si="145"/>
        <v>0</v>
      </c>
      <c r="Z136">
        <f t="shared" si="138"/>
        <v>0</v>
      </c>
      <c r="AA136">
        <f t="shared" si="138"/>
        <v>0</v>
      </c>
      <c r="AB136">
        <f t="shared" si="138"/>
        <v>0</v>
      </c>
      <c r="AC136">
        <f t="shared" si="138"/>
        <v>0</v>
      </c>
      <c r="AD136">
        <f t="shared" si="138"/>
        <v>0</v>
      </c>
      <c r="AE136">
        <f t="shared" si="138"/>
        <v>0</v>
      </c>
      <c r="AF136">
        <f t="shared" si="138"/>
        <v>0</v>
      </c>
      <c r="AG136">
        <f t="shared" si="138"/>
        <v>0</v>
      </c>
      <c r="AH136">
        <f t="shared" si="138"/>
        <v>0</v>
      </c>
      <c r="AI136">
        <f t="shared" si="138"/>
        <v>0</v>
      </c>
      <c r="AJ136">
        <f t="shared" si="139"/>
        <v>0</v>
      </c>
      <c r="AK136">
        <f t="shared" si="139"/>
        <v>0</v>
      </c>
      <c r="AL136">
        <f t="shared" si="139"/>
        <v>0</v>
      </c>
      <c r="AM136">
        <f t="shared" si="139"/>
        <v>0</v>
      </c>
      <c r="AN136">
        <f t="shared" si="139"/>
        <v>0</v>
      </c>
      <c r="AO136">
        <f t="shared" si="139"/>
        <v>0</v>
      </c>
      <c r="AP136">
        <f t="shared" si="139"/>
        <v>0</v>
      </c>
      <c r="AQ136">
        <f t="shared" si="139"/>
        <v>0</v>
      </c>
      <c r="AR136">
        <f t="shared" si="139"/>
        <v>0</v>
      </c>
      <c r="AS136">
        <f t="shared" si="139"/>
        <v>0</v>
      </c>
      <c r="AT136">
        <f t="shared" si="140"/>
        <v>0</v>
      </c>
      <c r="AU136">
        <f t="shared" si="140"/>
        <v>0</v>
      </c>
      <c r="AV136">
        <f t="shared" si="140"/>
        <v>0</v>
      </c>
      <c r="AW136">
        <f t="shared" si="140"/>
        <v>0</v>
      </c>
      <c r="AX136">
        <f t="shared" si="140"/>
        <v>0</v>
      </c>
      <c r="AY136">
        <f t="shared" si="140"/>
        <v>0</v>
      </c>
      <c r="AZ136">
        <f t="shared" si="140"/>
        <v>0</v>
      </c>
      <c r="BA136">
        <f t="shared" si="140"/>
        <v>0</v>
      </c>
      <c r="BB136">
        <f t="shared" si="140"/>
        <v>0</v>
      </c>
      <c r="BC136">
        <f t="shared" si="140"/>
        <v>0</v>
      </c>
      <c r="BD136">
        <f t="shared" si="141"/>
        <v>0</v>
      </c>
      <c r="BE136">
        <f t="shared" si="141"/>
        <v>0</v>
      </c>
      <c r="BF136">
        <f t="shared" si="141"/>
        <v>0</v>
      </c>
      <c r="BG136">
        <f t="shared" si="141"/>
        <v>0</v>
      </c>
      <c r="BH136">
        <f t="shared" si="141"/>
        <v>0</v>
      </c>
      <c r="BI136">
        <f t="shared" si="141"/>
        <v>0</v>
      </c>
      <c r="BJ136">
        <f t="shared" si="141"/>
        <v>0</v>
      </c>
      <c r="BK136">
        <f t="shared" si="141"/>
        <v>0</v>
      </c>
      <c r="BL136">
        <f t="shared" si="141"/>
        <v>0</v>
      </c>
      <c r="BM136">
        <f t="shared" si="141"/>
        <v>0</v>
      </c>
      <c r="BN136">
        <f t="shared" si="142"/>
        <v>0</v>
      </c>
      <c r="BO136">
        <f t="shared" si="142"/>
        <v>0</v>
      </c>
      <c r="BP136">
        <f t="shared" si="142"/>
        <v>0</v>
      </c>
      <c r="BQ136">
        <f t="shared" si="142"/>
        <v>0</v>
      </c>
      <c r="BR136">
        <f t="shared" si="142"/>
        <v>0</v>
      </c>
      <c r="BS136">
        <f t="shared" si="142"/>
        <v>0</v>
      </c>
      <c r="BT136">
        <f t="shared" si="142"/>
        <v>0</v>
      </c>
      <c r="BU136">
        <f t="shared" si="142"/>
        <v>0</v>
      </c>
      <c r="BV136">
        <f t="shared" si="142"/>
        <v>0</v>
      </c>
      <c r="BW136">
        <f t="shared" si="142"/>
        <v>0</v>
      </c>
      <c r="BX136">
        <f t="shared" si="143"/>
        <v>0</v>
      </c>
      <c r="BY136">
        <f t="shared" si="143"/>
        <v>0</v>
      </c>
      <c r="BZ136">
        <f t="shared" si="143"/>
        <v>0</v>
      </c>
      <c r="CA136">
        <f t="shared" si="143"/>
        <v>0</v>
      </c>
      <c r="CB136">
        <f t="shared" si="143"/>
        <v>0</v>
      </c>
      <c r="CC136">
        <f t="shared" si="143"/>
        <v>0</v>
      </c>
      <c r="CD136">
        <f t="shared" si="143"/>
        <v>0</v>
      </c>
      <c r="CE136">
        <f t="shared" si="143"/>
        <v>0</v>
      </c>
      <c r="CF136">
        <f t="shared" si="143"/>
        <v>0</v>
      </c>
      <c r="CG136">
        <f t="shared" si="143"/>
        <v>0</v>
      </c>
      <c r="CH136">
        <f t="shared" si="125"/>
        <v>0</v>
      </c>
      <c r="CI136">
        <f t="shared" si="125"/>
        <v>0</v>
      </c>
      <c r="CJ136">
        <f t="shared" si="125"/>
        <v>0</v>
      </c>
      <c r="CK136">
        <f t="shared" si="125"/>
        <v>0</v>
      </c>
      <c r="CL136">
        <f t="shared" si="125"/>
        <v>0</v>
      </c>
      <c r="CM136">
        <f t="shared" si="125"/>
        <v>0</v>
      </c>
      <c r="CN136">
        <f t="shared" si="125"/>
        <v>0</v>
      </c>
      <c r="CO136">
        <f t="shared" si="125"/>
        <v>0</v>
      </c>
      <c r="CP136">
        <f t="shared" si="125"/>
        <v>0</v>
      </c>
      <c r="CQ136">
        <f t="shared" si="125"/>
        <v>0</v>
      </c>
      <c r="CR136">
        <f t="shared" si="136"/>
        <v>0</v>
      </c>
      <c r="CS136">
        <f t="shared" si="136"/>
        <v>0</v>
      </c>
      <c r="CT136">
        <f t="shared" si="136"/>
        <v>0</v>
      </c>
      <c r="CU136">
        <f t="shared" si="136"/>
        <v>0</v>
      </c>
      <c r="CV136">
        <f t="shared" si="136"/>
        <v>0</v>
      </c>
      <c r="CW136">
        <f t="shared" si="136"/>
        <v>0</v>
      </c>
      <c r="CX136">
        <f t="shared" si="136"/>
        <v>0</v>
      </c>
      <c r="CY136">
        <f t="shared" si="136"/>
        <v>0</v>
      </c>
      <c r="CZ136">
        <f t="shared" si="136"/>
        <v>0</v>
      </c>
      <c r="DA136">
        <f t="shared" si="136"/>
        <v>0</v>
      </c>
    </row>
    <row r="137" spans="3:105" ht="12.75">
      <c r="C137">
        <v>128</v>
      </c>
      <c r="D137">
        <f>IF($D$7=$A$21,Daten!E131,IF($D$7=$A$22,Daten!F131,IF($D$7=$A$23,Daten!I131,IF($D$7=$A$24,Daten!K131,IF($D$7=$A$25,Daten!L131,Daten!J131)))))</f>
        <v>0.7114888995974913</v>
      </c>
      <c r="F137">
        <f t="shared" si="144"/>
        <v>1</v>
      </c>
      <c r="G137">
        <f t="shared" si="144"/>
        <v>0</v>
      </c>
      <c r="H137">
        <f t="shared" si="144"/>
        <v>0</v>
      </c>
      <c r="I137">
        <f t="shared" si="144"/>
        <v>0</v>
      </c>
      <c r="J137">
        <f t="shared" si="144"/>
        <v>0</v>
      </c>
      <c r="K137">
        <f t="shared" si="144"/>
        <v>0</v>
      </c>
      <c r="L137">
        <f t="shared" si="144"/>
        <v>0</v>
      </c>
      <c r="M137">
        <f t="shared" si="144"/>
        <v>0</v>
      </c>
      <c r="N137">
        <f t="shared" si="144"/>
        <v>0</v>
      </c>
      <c r="O137">
        <f t="shared" si="144"/>
        <v>0</v>
      </c>
      <c r="P137">
        <f t="shared" si="145"/>
        <v>0</v>
      </c>
      <c r="Q137">
        <f t="shared" si="145"/>
        <v>0</v>
      </c>
      <c r="R137">
        <f t="shared" si="145"/>
        <v>0</v>
      </c>
      <c r="S137">
        <f t="shared" si="145"/>
        <v>0</v>
      </c>
      <c r="T137">
        <f t="shared" si="145"/>
        <v>0</v>
      </c>
      <c r="U137">
        <f t="shared" si="145"/>
        <v>0</v>
      </c>
      <c r="V137">
        <f t="shared" si="145"/>
        <v>0</v>
      </c>
      <c r="W137">
        <f t="shared" si="145"/>
        <v>0</v>
      </c>
      <c r="X137">
        <f t="shared" si="145"/>
        <v>0</v>
      </c>
      <c r="Y137">
        <f t="shared" si="145"/>
        <v>0</v>
      </c>
      <c r="Z137">
        <f t="shared" si="138"/>
        <v>0</v>
      </c>
      <c r="AA137">
        <f t="shared" si="138"/>
        <v>0</v>
      </c>
      <c r="AB137">
        <f t="shared" si="138"/>
        <v>0</v>
      </c>
      <c r="AC137">
        <f t="shared" si="138"/>
        <v>0</v>
      </c>
      <c r="AD137">
        <f t="shared" si="138"/>
        <v>0</v>
      </c>
      <c r="AE137">
        <f t="shared" si="138"/>
        <v>0</v>
      </c>
      <c r="AF137">
        <f t="shared" si="138"/>
        <v>0</v>
      </c>
      <c r="AG137">
        <f t="shared" si="138"/>
        <v>0</v>
      </c>
      <c r="AH137">
        <f t="shared" si="138"/>
        <v>0</v>
      </c>
      <c r="AI137">
        <f t="shared" si="138"/>
        <v>0</v>
      </c>
      <c r="AJ137">
        <f aca="true" t="shared" si="146" ref="AJ137:BF137">IF(AND($D137&gt;AJ$7,$D137&lt;=AJ$8),1,0)</f>
        <v>0</v>
      </c>
      <c r="AK137">
        <f t="shared" si="146"/>
        <v>0</v>
      </c>
      <c r="AL137">
        <f t="shared" si="146"/>
        <v>0</v>
      </c>
      <c r="AM137">
        <f t="shared" si="146"/>
        <v>0</v>
      </c>
      <c r="AN137">
        <f t="shared" si="146"/>
        <v>0</v>
      </c>
      <c r="AO137">
        <f t="shared" si="146"/>
        <v>0</v>
      </c>
      <c r="AP137">
        <f t="shared" si="146"/>
        <v>0</v>
      </c>
      <c r="AQ137">
        <f t="shared" si="146"/>
        <v>0</v>
      </c>
      <c r="AR137">
        <f t="shared" si="146"/>
        <v>0</v>
      </c>
      <c r="AS137">
        <f t="shared" si="146"/>
        <v>0</v>
      </c>
      <c r="AT137">
        <f t="shared" si="146"/>
        <v>0</v>
      </c>
      <c r="AU137">
        <f t="shared" si="146"/>
        <v>0</v>
      </c>
      <c r="AV137">
        <f t="shared" si="146"/>
        <v>0</v>
      </c>
      <c r="AW137">
        <f t="shared" si="146"/>
        <v>0</v>
      </c>
      <c r="AX137">
        <f t="shared" si="146"/>
        <v>0</v>
      </c>
      <c r="AY137">
        <f t="shared" si="146"/>
        <v>0</v>
      </c>
      <c r="AZ137">
        <f t="shared" si="146"/>
        <v>0</v>
      </c>
      <c r="BA137">
        <f t="shared" si="146"/>
        <v>0</v>
      </c>
      <c r="BB137">
        <f t="shared" si="146"/>
        <v>0</v>
      </c>
      <c r="BC137">
        <f t="shared" si="146"/>
        <v>0</v>
      </c>
      <c r="BD137">
        <f t="shared" si="146"/>
        <v>0</v>
      </c>
      <c r="BE137">
        <f t="shared" si="146"/>
        <v>0</v>
      </c>
      <c r="BF137">
        <f t="shared" si="146"/>
        <v>0</v>
      </c>
      <c r="BG137">
        <f aca="true" t="shared" si="147" ref="BD137:BM162">IF(AND($D137&gt;BG$7,$D137&lt;=BG$8),1,0)</f>
        <v>0</v>
      </c>
      <c r="BH137">
        <f t="shared" si="147"/>
        <v>0</v>
      </c>
      <c r="BI137">
        <f t="shared" si="147"/>
        <v>0</v>
      </c>
      <c r="BJ137">
        <f t="shared" si="147"/>
        <v>0</v>
      </c>
      <c r="BK137">
        <f t="shared" si="147"/>
        <v>0</v>
      </c>
      <c r="BL137">
        <f t="shared" si="147"/>
        <v>0</v>
      </c>
      <c r="BM137">
        <f t="shared" si="147"/>
        <v>0</v>
      </c>
      <c r="BN137">
        <f aca="true" t="shared" si="148" ref="BN137:BW142">IF(AND($D137&gt;BN$7,$D137&lt;=BN$8),1,0)</f>
        <v>0</v>
      </c>
      <c r="BO137">
        <f t="shared" si="148"/>
        <v>0</v>
      </c>
      <c r="BP137">
        <f t="shared" si="148"/>
        <v>0</v>
      </c>
      <c r="BQ137">
        <f t="shared" si="148"/>
        <v>0</v>
      </c>
      <c r="BR137">
        <f t="shared" si="148"/>
        <v>0</v>
      </c>
      <c r="BS137">
        <f t="shared" si="148"/>
        <v>0</v>
      </c>
      <c r="BT137">
        <f t="shared" si="148"/>
        <v>0</v>
      </c>
      <c r="BU137">
        <f t="shared" si="148"/>
        <v>0</v>
      </c>
      <c r="BV137">
        <f t="shared" si="148"/>
        <v>0</v>
      </c>
      <c r="BW137">
        <f t="shared" si="148"/>
        <v>0</v>
      </c>
      <c r="BX137">
        <f aca="true" t="shared" si="149" ref="BX137:CG142">IF(AND($D137&gt;BX$7,$D137&lt;=BX$8),1,0)</f>
        <v>0</v>
      </c>
      <c r="BY137">
        <f t="shared" si="149"/>
        <v>0</v>
      </c>
      <c r="BZ137">
        <f t="shared" si="149"/>
        <v>0</v>
      </c>
      <c r="CA137">
        <f t="shared" si="149"/>
        <v>0</v>
      </c>
      <c r="CB137">
        <f t="shared" si="149"/>
        <v>0</v>
      </c>
      <c r="CC137">
        <f t="shared" si="149"/>
        <v>0</v>
      </c>
      <c r="CD137">
        <f t="shared" si="149"/>
        <v>0</v>
      </c>
      <c r="CE137">
        <f t="shared" si="149"/>
        <v>0</v>
      </c>
      <c r="CF137">
        <f t="shared" si="149"/>
        <v>0</v>
      </c>
      <c r="CG137">
        <f t="shared" si="149"/>
        <v>0</v>
      </c>
      <c r="CH137">
        <f t="shared" si="125"/>
        <v>0</v>
      </c>
      <c r="CI137">
        <f t="shared" si="125"/>
        <v>0</v>
      </c>
      <c r="CJ137">
        <f t="shared" si="125"/>
        <v>0</v>
      </c>
      <c r="CK137">
        <f t="shared" si="125"/>
        <v>0</v>
      </c>
      <c r="CL137">
        <f t="shared" si="125"/>
        <v>0</v>
      </c>
      <c r="CM137">
        <f t="shared" si="125"/>
        <v>0</v>
      </c>
      <c r="CN137">
        <f t="shared" si="125"/>
        <v>0</v>
      </c>
      <c r="CO137">
        <f t="shared" si="125"/>
        <v>0</v>
      </c>
      <c r="CP137">
        <f t="shared" si="125"/>
        <v>0</v>
      </c>
      <c r="CQ137">
        <f t="shared" si="125"/>
        <v>0</v>
      </c>
      <c r="CR137">
        <f t="shared" si="136"/>
        <v>0</v>
      </c>
      <c r="CS137">
        <f t="shared" si="136"/>
        <v>0</v>
      </c>
      <c r="CT137">
        <f t="shared" si="136"/>
        <v>0</v>
      </c>
      <c r="CU137">
        <f t="shared" si="136"/>
        <v>0</v>
      </c>
      <c r="CV137">
        <f t="shared" si="136"/>
        <v>0</v>
      </c>
      <c r="CW137">
        <f t="shared" si="136"/>
        <v>0</v>
      </c>
      <c r="CX137">
        <f t="shared" si="136"/>
        <v>0</v>
      </c>
      <c r="CY137">
        <f t="shared" si="136"/>
        <v>0</v>
      </c>
      <c r="CZ137">
        <f t="shared" si="136"/>
        <v>0</v>
      </c>
      <c r="DA137">
        <f t="shared" si="136"/>
        <v>0</v>
      </c>
    </row>
    <row r="138" spans="3:105" ht="12.75">
      <c r="C138">
        <v>129</v>
      </c>
      <c r="D138">
        <f>IF($D$7=$A$21,Daten!E132,IF($D$7=$A$22,Daten!F132,IF($D$7=$A$23,Daten!I132,IF($D$7=$A$24,Daten!K132,IF($D$7=$A$25,Daten!L132,Daten!J132)))))</f>
        <v>9.24891416575249</v>
      </c>
      <c r="F138">
        <f t="shared" si="144"/>
        <v>0</v>
      </c>
      <c r="G138">
        <f t="shared" si="144"/>
        <v>0</v>
      </c>
      <c r="H138">
        <f t="shared" si="144"/>
        <v>0</v>
      </c>
      <c r="I138">
        <f t="shared" si="144"/>
        <v>0</v>
      </c>
      <c r="J138">
        <f t="shared" si="144"/>
        <v>1</v>
      </c>
      <c r="K138">
        <f t="shared" si="144"/>
        <v>0</v>
      </c>
      <c r="L138">
        <f t="shared" si="144"/>
        <v>0</v>
      </c>
      <c r="M138">
        <f t="shared" si="144"/>
        <v>0</v>
      </c>
      <c r="N138">
        <f t="shared" si="144"/>
        <v>0</v>
      </c>
      <c r="O138">
        <f t="shared" si="144"/>
        <v>0</v>
      </c>
      <c r="P138">
        <f t="shared" si="145"/>
        <v>0</v>
      </c>
      <c r="Q138">
        <f t="shared" si="145"/>
        <v>0</v>
      </c>
      <c r="R138">
        <f t="shared" si="145"/>
        <v>0</v>
      </c>
      <c r="S138">
        <f t="shared" si="145"/>
        <v>0</v>
      </c>
      <c r="T138">
        <f t="shared" si="145"/>
        <v>0</v>
      </c>
      <c r="U138">
        <f t="shared" si="145"/>
        <v>0</v>
      </c>
      <c r="V138">
        <f t="shared" si="145"/>
        <v>0</v>
      </c>
      <c r="W138">
        <f t="shared" si="145"/>
        <v>0</v>
      </c>
      <c r="X138">
        <f t="shared" si="145"/>
        <v>0</v>
      </c>
      <c r="Y138">
        <f t="shared" si="145"/>
        <v>0</v>
      </c>
      <c r="Z138">
        <f t="shared" si="138"/>
        <v>0</v>
      </c>
      <c r="AA138">
        <f t="shared" si="138"/>
        <v>0</v>
      </c>
      <c r="AB138">
        <f t="shared" si="138"/>
        <v>0</v>
      </c>
      <c r="AC138">
        <f t="shared" si="138"/>
        <v>0</v>
      </c>
      <c r="AD138">
        <f t="shared" si="138"/>
        <v>0</v>
      </c>
      <c r="AE138">
        <f t="shared" si="138"/>
        <v>0</v>
      </c>
      <c r="AF138">
        <f t="shared" si="138"/>
        <v>0</v>
      </c>
      <c r="AG138">
        <f t="shared" si="138"/>
        <v>0</v>
      </c>
      <c r="AH138">
        <f t="shared" si="138"/>
        <v>0</v>
      </c>
      <c r="AI138">
        <f t="shared" si="138"/>
        <v>0</v>
      </c>
      <c r="AJ138">
        <f aca="true" t="shared" si="150" ref="AJ138:AS139">IF(AND($D138&gt;AJ$7,$D138&lt;=AJ$8),1,0)</f>
        <v>0</v>
      </c>
      <c r="AK138">
        <f t="shared" si="150"/>
        <v>0</v>
      </c>
      <c r="AL138">
        <f t="shared" si="150"/>
        <v>0</v>
      </c>
      <c r="AM138">
        <f t="shared" si="150"/>
        <v>0</v>
      </c>
      <c r="AN138">
        <f t="shared" si="150"/>
        <v>0</v>
      </c>
      <c r="AO138">
        <f t="shared" si="150"/>
        <v>0</v>
      </c>
      <c r="AP138">
        <f t="shared" si="150"/>
        <v>0</v>
      </c>
      <c r="AQ138">
        <f t="shared" si="150"/>
        <v>0</v>
      </c>
      <c r="AR138">
        <f t="shared" si="150"/>
        <v>0</v>
      </c>
      <c r="AS138">
        <f t="shared" si="150"/>
        <v>0</v>
      </c>
      <c r="AT138">
        <f aca="true" t="shared" si="151" ref="AT138:BC139">IF(AND($D138&gt;AT$7,$D138&lt;=AT$8),1,0)</f>
        <v>0</v>
      </c>
      <c r="AU138">
        <f t="shared" si="151"/>
        <v>0</v>
      </c>
      <c r="AV138">
        <f t="shared" si="151"/>
        <v>0</v>
      </c>
      <c r="AW138">
        <f t="shared" si="151"/>
        <v>0</v>
      </c>
      <c r="AX138">
        <f t="shared" si="151"/>
        <v>0</v>
      </c>
      <c r="AY138">
        <f t="shared" si="151"/>
        <v>0</v>
      </c>
      <c r="AZ138">
        <f t="shared" si="151"/>
        <v>0</v>
      </c>
      <c r="BA138">
        <f t="shared" si="151"/>
        <v>0</v>
      </c>
      <c r="BB138">
        <f t="shared" si="151"/>
        <v>0</v>
      </c>
      <c r="BC138">
        <f t="shared" si="151"/>
        <v>0</v>
      </c>
      <c r="BD138">
        <f t="shared" si="147"/>
        <v>0</v>
      </c>
      <c r="BE138">
        <f t="shared" si="147"/>
        <v>0</v>
      </c>
      <c r="BF138">
        <f t="shared" si="147"/>
        <v>0</v>
      </c>
      <c r="BG138">
        <f t="shared" si="147"/>
        <v>0</v>
      </c>
      <c r="BH138">
        <f t="shared" si="147"/>
        <v>0</v>
      </c>
      <c r="BI138">
        <f t="shared" si="147"/>
        <v>0</v>
      </c>
      <c r="BJ138">
        <f t="shared" si="147"/>
        <v>0</v>
      </c>
      <c r="BK138">
        <f t="shared" si="147"/>
        <v>0</v>
      </c>
      <c r="BL138">
        <f t="shared" si="147"/>
        <v>0</v>
      </c>
      <c r="BM138">
        <f t="shared" si="147"/>
        <v>0</v>
      </c>
      <c r="BN138">
        <f t="shared" si="148"/>
        <v>0</v>
      </c>
      <c r="BO138">
        <f t="shared" si="148"/>
        <v>0</v>
      </c>
      <c r="BP138">
        <f t="shared" si="148"/>
        <v>0</v>
      </c>
      <c r="BQ138">
        <f t="shared" si="148"/>
        <v>0</v>
      </c>
      <c r="BR138">
        <f t="shared" si="148"/>
        <v>0</v>
      </c>
      <c r="BS138">
        <f t="shared" si="148"/>
        <v>0</v>
      </c>
      <c r="BT138">
        <f t="shared" si="148"/>
        <v>0</v>
      </c>
      <c r="BU138">
        <f t="shared" si="148"/>
        <v>0</v>
      </c>
      <c r="BV138">
        <f t="shared" si="148"/>
        <v>0</v>
      </c>
      <c r="BW138">
        <f t="shared" si="148"/>
        <v>0</v>
      </c>
      <c r="BX138">
        <f t="shared" si="149"/>
        <v>0</v>
      </c>
      <c r="BY138">
        <f t="shared" si="149"/>
        <v>0</v>
      </c>
      <c r="BZ138">
        <f t="shared" si="149"/>
        <v>0</v>
      </c>
      <c r="CA138">
        <f t="shared" si="149"/>
        <v>0</v>
      </c>
      <c r="CB138">
        <f t="shared" si="149"/>
        <v>0</v>
      </c>
      <c r="CC138">
        <f t="shared" si="149"/>
        <v>0</v>
      </c>
      <c r="CD138">
        <f t="shared" si="149"/>
        <v>0</v>
      </c>
      <c r="CE138">
        <f t="shared" si="149"/>
        <v>0</v>
      </c>
      <c r="CF138">
        <f t="shared" si="149"/>
        <v>0</v>
      </c>
      <c r="CG138">
        <f t="shared" si="149"/>
        <v>0</v>
      </c>
      <c r="CH138">
        <f t="shared" si="125"/>
        <v>0</v>
      </c>
      <c r="CI138">
        <f t="shared" si="125"/>
        <v>0</v>
      </c>
      <c r="CJ138">
        <f t="shared" si="125"/>
        <v>0</v>
      </c>
      <c r="CK138">
        <f t="shared" si="125"/>
        <v>0</v>
      </c>
      <c r="CL138">
        <f t="shared" si="125"/>
        <v>0</v>
      </c>
      <c r="CM138">
        <f t="shared" si="125"/>
        <v>0</v>
      </c>
      <c r="CN138">
        <f t="shared" si="125"/>
        <v>0</v>
      </c>
      <c r="CO138">
        <f t="shared" si="125"/>
        <v>0</v>
      </c>
      <c r="CP138">
        <f t="shared" si="125"/>
        <v>0</v>
      </c>
      <c r="CQ138">
        <f t="shared" si="125"/>
        <v>0</v>
      </c>
      <c r="CR138">
        <f t="shared" si="136"/>
        <v>0</v>
      </c>
      <c r="CS138">
        <f t="shared" si="136"/>
        <v>0</v>
      </c>
      <c r="CT138">
        <f t="shared" si="136"/>
        <v>0</v>
      </c>
      <c r="CU138">
        <f t="shared" si="136"/>
        <v>0</v>
      </c>
      <c r="CV138">
        <f t="shared" si="136"/>
        <v>0</v>
      </c>
      <c r="CW138">
        <f t="shared" si="136"/>
        <v>0</v>
      </c>
      <c r="CX138">
        <f t="shared" si="136"/>
        <v>0</v>
      </c>
      <c r="CY138">
        <f t="shared" si="136"/>
        <v>0</v>
      </c>
      <c r="CZ138">
        <f t="shared" si="136"/>
        <v>0</v>
      </c>
      <c r="DA138">
        <f t="shared" si="136"/>
        <v>0</v>
      </c>
    </row>
    <row r="139" spans="3:105" ht="12.75">
      <c r="C139">
        <v>130</v>
      </c>
      <c r="D139">
        <f>IF($D$7=$A$21,Daten!E133,IF($D$7=$A$22,Daten!F133,IF($D$7=$A$23,Daten!I133,IF($D$7=$A$24,Daten!K133,IF($D$7=$A$25,Daten!L133,Daten!J133)))))</f>
        <v>3.021158692650699</v>
      </c>
      <c r="F139">
        <f t="shared" si="144"/>
        <v>0</v>
      </c>
      <c r="G139">
        <f t="shared" si="144"/>
        <v>1</v>
      </c>
      <c r="H139">
        <f t="shared" si="144"/>
        <v>0</v>
      </c>
      <c r="I139">
        <f t="shared" si="144"/>
        <v>0</v>
      </c>
      <c r="J139">
        <f t="shared" si="144"/>
        <v>0</v>
      </c>
      <c r="K139">
        <f t="shared" si="144"/>
        <v>0</v>
      </c>
      <c r="L139">
        <f t="shared" si="144"/>
        <v>0</v>
      </c>
      <c r="M139">
        <f t="shared" si="144"/>
        <v>0</v>
      </c>
      <c r="N139">
        <f t="shared" si="144"/>
        <v>0</v>
      </c>
      <c r="O139">
        <f t="shared" si="144"/>
        <v>0</v>
      </c>
      <c r="P139">
        <f t="shared" si="145"/>
        <v>0</v>
      </c>
      <c r="Q139">
        <f t="shared" si="145"/>
        <v>0</v>
      </c>
      <c r="R139">
        <f t="shared" si="145"/>
        <v>0</v>
      </c>
      <c r="S139">
        <f t="shared" si="145"/>
        <v>0</v>
      </c>
      <c r="T139">
        <f t="shared" si="145"/>
        <v>0</v>
      </c>
      <c r="U139">
        <f t="shared" si="145"/>
        <v>0</v>
      </c>
      <c r="V139">
        <f t="shared" si="145"/>
        <v>0</v>
      </c>
      <c r="W139">
        <f t="shared" si="145"/>
        <v>0</v>
      </c>
      <c r="X139">
        <f t="shared" si="145"/>
        <v>0</v>
      </c>
      <c r="Y139">
        <f t="shared" si="145"/>
        <v>0</v>
      </c>
      <c r="Z139">
        <f t="shared" si="138"/>
        <v>0</v>
      </c>
      <c r="AA139">
        <f t="shared" si="138"/>
        <v>0</v>
      </c>
      <c r="AB139">
        <f t="shared" si="138"/>
        <v>0</v>
      </c>
      <c r="AC139">
        <f t="shared" si="138"/>
        <v>0</v>
      </c>
      <c r="AD139">
        <f t="shared" si="138"/>
        <v>0</v>
      </c>
      <c r="AE139">
        <f t="shared" si="138"/>
        <v>0</v>
      </c>
      <c r="AF139">
        <f t="shared" si="138"/>
        <v>0</v>
      </c>
      <c r="AG139">
        <f t="shared" si="138"/>
        <v>0</v>
      </c>
      <c r="AH139">
        <f t="shared" si="138"/>
        <v>0</v>
      </c>
      <c r="AI139">
        <f t="shared" si="138"/>
        <v>0</v>
      </c>
      <c r="AJ139">
        <f t="shared" si="150"/>
        <v>0</v>
      </c>
      <c r="AK139">
        <f t="shared" si="150"/>
        <v>0</v>
      </c>
      <c r="AL139">
        <f t="shared" si="150"/>
        <v>0</v>
      </c>
      <c r="AM139">
        <f t="shared" si="150"/>
        <v>0</v>
      </c>
      <c r="AN139">
        <f t="shared" si="150"/>
        <v>0</v>
      </c>
      <c r="AO139">
        <f t="shared" si="150"/>
        <v>0</v>
      </c>
      <c r="AP139">
        <f t="shared" si="150"/>
        <v>0</v>
      </c>
      <c r="AQ139">
        <f t="shared" si="150"/>
        <v>0</v>
      </c>
      <c r="AR139">
        <f t="shared" si="150"/>
        <v>0</v>
      </c>
      <c r="AS139">
        <f t="shared" si="150"/>
        <v>0</v>
      </c>
      <c r="AT139">
        <f t="shared" si="151"/>
        <v>0</v>
      </c>
      <c r="AU139">
        <f t="shared" si="151"/>
        <v>0</v>
      </c>
      <c r="AV139">
        <f t="shared" si="151"/>
        <v>0</v>
      </c>
      <c r="AW139">
        <f t="shared" si="151"/>
        <v>0</v>
      </c>
      <c r="AX139">
        <f t="shared" si="151"/>
        <v>0</v>
      </c>
      <c r="AY139">
        <f t="shared" si="151"/>
        <v>0</v>
      </c>
      <c r="AZ139">
        <f t="shared" si="151"/>
        <v>0</v>
      </c>
      <c r="BA139">
        <f t="shared" si="151"/>
        <v>0</v>
      </c>
      <c r="BB139">
        <f t="shared" si="151"/>
        <v>0</v>
      </c>
      <c r="BC139">
        <f t="shared" si="151"/>
        <v>0</v>
      </c>
      <c r="BD139">
        <f t="shared" si="147"/>
        <v>0</v>
      </c>
      <c r="BE139">
        <f t="shared" si="147"/>
        <v>0</v>
      </c>
      <c r="BF139">
        <f t="shared" si="147"/>
        <v>0</v>
      </c>
      <c r="BG139">
        <f t="shared" si="147"/>
        <v>0</v>
      </c>
      <c r="BH139">
        <f t="shared" si="147"/>
        <v>0</v>
      </c>
      <c r="BI139">
        <f t="shared" si="147"/>
        <v>0</v>
      </c>
      <c r="BJ139">
        <f t="shared" si="147"/>
        <v>0</v>
      </c>
      <c r="BK139">
        <f t="shared" si="147"/>
        <v>0</v>
      </c>
      <c r="BL139">
        <f t="shared" si="147"/>
        <v>0</v>
      </c>
      <c r="BM139">
        <f t="shared" si="147"/>
        <v>0</v>
      </c>
      <c r="BN139">
        <f t="shared" si="148"/>
        <v>0</v>
      </c>
      <c r="BO139">
        <f t="shared" si="148"/>
        <v>0</v>
      </c>
      <c r="BP139">
        <f t="shared" si="148"/>
        <v>0</v>
      </c>
      <c r="BQ139">
        <f t="shared" si="148"/>
        <v>0</v>
      </c>
      <c r="BR139">
        <f t="shared" si="148"/>
        <v>0</v>
      </c>
      <c r="BS139">
        <f t="shared" si="148"/>
        <v>0</v>
      </c>
      <c r="BT139">
        <f t="shared" si="148"/>
        <v>0</v>
      </c>
      <c r="BU139">
        <f t="shared" si="148"/>
        <v>0</v>
      </c>
      <c r="BV139">
        <f t="shared" si="148"/>
        <v>0</v>
      </c>
      <c r="BW139">
        <f t="shared" si="148"/>
        <v>0</v>
      </c>
      <c r="BX139">
        <f t="shared" si="149"/>
        <v>0</v>
      </c>
      <c r="BY139">
        <f t="shared" si="149"/>
        <v>0</v>
      </c>
      <c r="BZ139">
        <f t="shared" si="149"/>
        <v>0</v>
      </c>
      <c r="CA139">
        <f t="shared" si="149"/>
        <v>0</v>
      </c>
      <c r="CB139">
        <f t="shared" si="149"/>
        <v>0</v>
      </c>
      <c r="CC139">
        <f t="shared" si="149"/>
        <v>0</v>
      </c>
      <c r="CD139">
        <f t="shared" si="149"/>
        <v>0</v>
      </c>
      <c r="CE139">
        <f t="shared" si="149"/>
        <v>0</v>
      </c>
      <c r="CF139">
        <f t="shared" si="149"/>
        <v>0</v>
      </c>
      <c r="CG139">
        <f t="shared" si="149"/>
        <v>0</v>
      </c>
      <c r="CH139">
        <f t="shared" si="125"/>
        <v>0</v>
      </c>
      <c r="CI139">
        <f t="shared" si="125"/>
        <v>0</v>
      </c>
      <c r="CJ139">
        <f t="shared" si="125"/>
        <v>0</v>
      </c>
      <c r="CK139">
        <f t="shared" si="125"/>
        <v>0</v>
      </c>
      <c r="CL139">
        <f t="shared" si="125"/>
        <v>0</v>
      </c>
      <c r="CM139">
        <f t="shared" si="125"/>
        <v>0</v>
      </c>
      <c r="CN139">
        <f t="shared" si="125"/>
        <v>0</v>
      </c>
      <c r="CO139">
        <f t="shared" si="125"/>
        <v>0</v>
      </c>
      <c r="CP139">
        <f t="shared" si="125"/>
        <v>0</v>
      </c>
      <c r="CQ139">
        <f t="shared" si="125"/>
        <v>0</v>
      </c>
      <c r="CR139">
        <f t="shared" si="136"/>
        <v>0</v>
      </c>
      <c r="CS139">
        <f t="shared" si="136"/>
        <v>0</v>
      </c>
      <c r="CT139">
        <f t="shared" si="136"/>
        <v>0</v>
      </c>
      <c r="CU139">
        <f t="shared" si="136"/>
        <v>0</v>
      </c>
      <c r="CV139">
        <f t="shared" si="136"/>
        <v>0</v>
      </c>
      <c r="CW139">
        <f t="shared" si="136"/>
        <v>0</v>
      </c>
      <c r="CX139">
        <f t="shared" si="136"/>
        <v>0</v>
      </c>
      <c r="CY139">
        <f t="shared" si="136"/>
        <v>0</v>
      </c>
      <c r="CZ139">
        <f t="shared" si="136"/>
        <v>0</v>
      </c>
      <c r="DA139">
        <f t="shared" si="136"/>
        <v>0</v>
      </c>
    </row>
    <row r="140" spans="3:105" ht="12.75">
      <c r="C140">
        <v>131</v>
      </c>
      <c r="D140">
        <f>IF($D$7=$A$21,Daten!E134,IF($D$7=$A$22,Daten!F134,IF($D$7=$A$23,Daten!I134,IF($D$7=$A$24,Daten!K134,IF($D$7=$A$25,Daten!L134,Daten!J134)))))</f>
        <v>3.483438982233756</v>
      </c>
      <c r="F140">
        <f t="shared" si="144"/>
        <v>0</v>
      </c>
      <c r="G140">
        <f t="shared" si="144"/>
        <v>1</v>
      </c>
      <c r="H140">
        <f t="shared" si="144"/>
        <v>0</v>
      </c>
      <c r="I140">
        <f t="shared" si="144"/>
        <v>0</v>
      </c>
      <c r="J140">
        <f t="shared" si="144"/>
        <v>0</v>
      </c>
      <c r="K140">
        <f t="shared" si="144"/>
        <v>0</v>
      </c>
      <c r="L140">
        <f t="shared" si="144"/>
        <v>0</v>
      </c>
      <c r="M140">
        <f t="shared" si="144"/>
        <v>0</v>
      </c>
      <c r="N140">
        <f t="shared" si="144"/>
        <v>0</v>
      </c>
      <c r="O140">
        <f t="shared" si="144"/>
        <v>0</v>
      </c>
      <c r="P140">
        <f t="shared" si="145"/>
        <v>0</v>
      </c>
      <c r="Q140">
        <f t="shared" si="145"/>
        <v>0</v>
      </c>
      <c r="R140">
        <f t="shared" si="145"/>
        <v>0</v>
      </c>
      <c r="S140">
        <f t="shared" si="145"/>
        <v>0</v>
      </c>
      <c r="T140">
        <f t="shared" si="145"/>
        <v>0</v>
      </c>
      <c r="U140">
        <f t="shared" si="145"/>
        <v>0</v>
      </c>
      <c r="V140">
        <f t="shared" si="145"/>
        <v>0</v>
      </c>
      <c r="W140">
        <f t="shared" si="145"/>
        <v>0</v>
      </c>
      <c r="X140">
        <f t="shared" si="145"/>
        <v>0</v>
      </c>
      <c r="Y140">
        <f t="shared" si="145"/>
        <v>0</v>
      </c>
      <c r="Z140">
        <f t="shared" si="138"/>
        <v>0</v>
      </c>
      <c r="AA140">
        <f t="shared" si="138"/>
        <v>0</v>
      </c>
      <c r="AB140">
        <f t="shared" si="138"/>
        <v>0</v>
      </c>
      <c r="AC140">
        <f t="shared" si="138"/>
        <v>0</v>
      </c>
      <c r="AD140">
        <f t="shared" si="138"/>
        <v>0</v>
      </c>
      <c r="AE140">
        <f t="shared" si="138"/>
        <v>0</v>
      </c>
      <c r="AF140">
        <f t="shared" si="138"/>
        <v>0</v>
      </c>
      <c r="AG140">
        <f t="shared" si="138"/>
        <v>0</v>
      </c>
      <c r="AH140">
        <f t="shared" si="138"/>
        <v>0</v>
      </c>
      <c r="AI140">
        <f t="shared" si="138"/>
        <v>0</v>
      </c>
      <c r="AJ140">
        <f aca="true" t="shared" si="152" ref="AJ140:BB140">IF(AND($D140&gt;AJ$7,$D140&lt;=AJ$8),1,0)</f>
        <v>0</v>
      </c>
      <c r="AK140">
        <f t="shared" si="152"/>
        <v>0</v>
      </c>
      <c r="AL140">
        <f t="shared" si="152"/>
        <v>0</v>
      </c>
      <c r="AM140">
        <f t="shared" si="152"/>
        <v>0</v>
      </c>
      <c r="AN140">
        <f t="shared" si="152"/>
        <v>0</v>
      </c>
      <c r="AO140">
        <f t="shared" si="152"/>
        <v>0</v>
      </c>
      <c r="AP140">
        <f t="shared" si="152"/>
        <v>0</v>
      </c>
      <c r="AQ140">
        <f t="shared" si="152"/>
        <v>0</v>
      </c>
      <c r="AR140">
        <f t="shared" si="152"/>
        <v>0</v>
      </c>
      <c r="AS140">
        <f t="shared" si="152"/>
        <v>0</v>
      </c>
      <c r="AT140">
        <f t="shared" si="152"/>
        <v>0</v>
      </c>
      <c r="AU140">
        <f t="shared" si="152"/>
        <v>0</v>
      </c>
      <c r="AV140">
        <f t="shared" si="152"/>
        <v>0</v>
      </c>
      <c r="AW140">
        <f t="shared" si="152"/>
        <v>0</v>
      </c>
      <c r="AX140">
        <f t="shared" si="152"/>
        <v>0</v>
      </c>
      <c r="AY140">
        <f t="shared" si="152"/>
        <v>0</v>
      </c>
      <c r="AZ140">
        <f t="shared" si="152"/>
        <v>0</v>
      </c>
      <c r="BA140">
        <f t="shared" si="152"/>
        <v>0</v>
      </c>
      <c r="BB140">
        <f t="shared" si="152"/>
        <v>0</v>
      </c>
      <c r="BC140">
        <f aca="true" t="shared" si="153" ref="AT140:BC166">IF(AND($D140&gt;BC$7,$D140&lt;=BC$8),1,0)</f>
        <v>0</v>
      </c>
      <c r="BD140">
        <f t="shared" si="147"/>
        <v>0</v>
      </c>
      <c r="BE140">
        <f t="shared" si="147"/>
        <v>0</v>
      </c>
      <c r="BF140">
        <f t="shared" si="147"/>
        <v>0</v>
      </c>
      <c r="BG140">
        <f t="shared" si="147"/>
        <v>0</v>
      </c>
      <c r="BH140">
        <f t="shared" si="147"/>
        <v>0</v>
      </c>
      <c r="BI140">
        <f t="shared" si="147"/>
        <v>0</v>
      </c>
      <c r="BJ140">
        <f t="shared" si="147"/>
        <v>0</v>
      </c>
      <c r="BK140">
        <f t="shared" si="147"/>
        <v>0</v>
      </c>
      <c r="BL140">
        <f t="shared" si="147"/>
        <v>0</v>
      </c>
      <c r="BM140">
        <f t="shared" si="147"/>
        <v>0</v>
      </c>
      <c r="BN140">
        <f t="shared" si="148"/>
        <v>0</v>
      </c>
      <c r="BO140">
        <f t="shared" si="148"/>
        <v>0</v>
      </c>
      <c r="BP140">
        <f t="shared" si="148"/>
        <v>0</v>
      </c>
      <c r="BQ140">
        <f t="shared" si="148"/>
        <v>0</v>
      </c>
      <c r="BR140">
        <f t="shared" si="148"/>
        <v>0</v>
      </c>
      <c r="BS140">
        <f t="shared" si="148"/>
        <v>0</v>
      </c>
      <c r="BT140">
        <f t="shared" si="148"/>
        <v>0</v>
      </c>
      <c r="BU140">
        <f t="shared" si="148"/>
        <v>0</v>
      </c>
      <c r="BV140">
        <f t="shared" si="148"/>
        <v>0</v>
      </c>
      <c r="BW140">
        <f t="shared" si="148"/>
        <v>0</v>
      </c>
      <c r="BX140">
        <f t="shared" si="149"/>
        <v>0</v>
      </c>
      <c r="BY140">
        <f t="shared" si="149"/>
        <v>0</v>
      </c>
      <c r="BZ140">
        <f t="shared" si="149"/>
        <v>0</v>
      </c>
      <c r="CA140">
        <f t="shared" si="149"/>
        <v>0</v>
      </c>
      <c r="CB140">
        <f t="shared" si="149"/>
        <v>0</v>
      </c>
      <c r="CC140">
        <f t="shared" si="149"/>
        <v>0</v>
      </c>
      <c r="CD140">
        <f t="shared" si="149"/>
        <v>0</v>
      </c>
      <c r="CE140">
        <f t="shared" si="149"/>
        <v>0</v>
      </c>
      <c r="CF140">
        <f t="shared" si="149"/>
        <v>0</v>
      </c>
      <c r="CG140">
        <f t="shared" si="149"/>
        <v>0</v>
      </c>
      <c r="CH140">
        <f t="shared" si="125"/>
        <v>0</v>
      </c>
      <c r="CI140">
        <f t="shared" si="125"/>
        <v>0</v>
      </c>
      <c r="CJ140">
        <f t="shared" si="125"/>
        <v>0</v>
      </c>
      <c r="CK140">
        <f t="shared" si="125"/>
        <v>0</v>
      </c>
      <c r="CL140">
        <f t="shared" si="125"/>
        <v>0</v>
      </c>
      <c r="CM140">
        <f t="shared" si="125"/>
        <v>0</v>
      </c>
      <c r="CN140">
        <f t="shared" si="125"/>
        <v>0</v>
      </c>
      <c r="CO140">
        <f t="shared" si="125"/>
        <v>0</v>
      </c>
      <c r="CP140">
        <f t="shared" si="125"/>
        <v>0</v>
      </c>
      <c r="CQ140">
        <f t="shared" si="125"/>
        <v>0</v>
      </c>
      <c r="CR140">
        <f t="shared" si="136"/>
        <v>0</v>
      </c>
      <c r="CS140">
        <f t="shared" si="136"/>
        <v>0</v>
      </c>
      <c r="CT140">
        <f t="shared" si="136"/>
        <v>0</v>
      </c>
      <c r="CU140">
        <f t="shared" si="136"/>
        <v>0</v>
      </c>
      <c r="CV140">
        <f t="shared" si="136"/>
        <v>0</v>
      </c>
      <c r="CW140">
        <f t="shared" si="136"/>
        <v>0</v>
      </c>
      <c r="CX140">
        <f t="shared" si="136"/>
        <v>0</v>
      </c>
      <c r="CY140">
        <f t="shared" si="136"/>
        <v>0</v>
      </c>
      <c r="CZ140">
        <f t="shared" si="136"/>
        <v>0</v>
      </c>
      <c r="DA140">
        <f t="shared" si="136"/>
        <v>0</v>
      </c>
    </row>
    <row r="141" spans="3:105" ht="12.75">
      <c r="C141">
        <v>132</v>
      </c>
      <c r="D141">
        <f>IF($D$7=$A$21,Daten!E135,IF($D$7=$A$22,Daten!F135,IF($D$7=$A$23,Daten!I135,IF($D$7=$A$24,Daten!K135,IF($D$7=$A$25,Daten!L135,Daten!J135)))))</f>
        <v>0.06982130784539807</v>
      </c>
      <c r="F141">
        <f t="shared" si="144"/>
        <v>1</v>
      </c>
      <c r="G141">
        <f t="shared" si="144"/>
        <v>0</v>
      </c>
      <c r="H141">
        <f t="shared" si="144"/>
        <v>0</v>
      </c>
      <c r="I141">
        <f t="shared" si="144"/>
        <v>0</v>
      </c>
      <c r="J141">
        <f t="shared" si="144"/>
        <v>0</v>
      </c>
      <c r="K141">
        <f t="shared" si="144"/>
        <v>0</v>
      </c>
      <c r="L141">
        <f t="shared" si="144"/>
        <v>0</v>
      </c>
      <c r="M141">
        <f t="shared" si="144"/>
        <v>0</v>
      </c>
      <c r="N141">
        <f t="shared" si="144"/>
        <v>0</v>
      </c>
      <c r="O141">
        <f t="shared" si="144"/>
        <v>0</v>
      </c>
      <c r="P141">
        <f t="shared" si="145"/>
        <v>0</v>
      </c>
      <c r="Q141">
        <f t="shared" si="145"/>
        <v>0</v>
      </c>
      <c r="R141">
        <f t="shared" si="145"/>
        <v>0</v>
      </c>
      <c r="S141">
        <f t="shared" si="145"/>
        <v>0</v>
      </c>
      <c r="T141">
        <f t="shared" si="145"/>
        <v>0</v>
      </c>
      <c r="U141">
        <f t="shared" si="145"/>
        <v>0</v>
      </c>
      <c r="V141">
        <f t="shared" si="145"/>
        <v>0</v>
      </c>
      <c r="W141">
        <f t="shared" si="145"/>
        <v>0</v>
      </c>
      <c r="X141">
        <f t="shared" si="145"/>
        <v>0</v>
      </c>
      <c r="Y141">
        <f t="shared" si="145"/>
        <v>0</v>
      </c>
      <c r="Z141">
        <f t="shared" si="138"/>
        <v>0</v>
      </c>
      <c r="AA141">
        <f t="shared" si="138"/>
        <v>0</v>
      </c>
      <c r="AB141">
        <f t="shared" si="138"/>
        <v>0</v>
      </c>
      <c r="AC141">
        <f t="shared" si="138"/>
        <v>0</v>
      </c>
      <c r="AD141">
        <f t="shared" si="138"/>
        <v>0</v>
      </c>
      <c r="AE141">
        <f t="shared" si="138"/>
        <v>0</v>
      </c>
      <c r="AF141">
        <f t="shared" si="138"/>
        <v>0</v>
      </c>
      <c r="AG141">
        <f t="shared" si="138"/>
        <v>0</v>
      </c>
      <c r="AH141">
        <f t="shared" si="138"/>
        <v>0</v>
      </c>
      <c r="AI141">
        <f t="shared" si="138"/>
        <v>0</v>
      </c>
      <c r="AJ141">
        <f aca="true" t="shared" si="154" ref="AJ141:AP141">IF(AND($D141&gt;AJ$7,$D141&lt;=AJ$8),1,0)</f>
        <v>0</v>
      </c>
      <c r="AK141">
        <f t="shared" si="154"/>
        <v>0</v>
      </c>
      <c r="AL141">
        <f t="shared" si="154"/>
        <v>0</v>
      </c>
      <c r="AM141">
        <f t="shared" si="154"/>
        <v>0</v>
      </c>
      <c r="AN141">
        <f t="shared" si="154"/>
        <v>0</v>
      </c>
      <c r="AO141">
        <f t="shared" si="154"/>
        <v>0</v>
      </c>
      <c r="AP141">
        <f t="shared" si="154"/>
        <v>0</v>
      </c>
      <c r="AQ141">
        <f aca="true" t="shared" si="155" ref="AJ141:AS167">IF(AND($D141&gt;AQ$7,$D141&lt;=AQ$8),1,0)</f>
        <v>0</v>
      </c>
      <c r="AR141">
        <f t="shared" si="155"/>
        <v>0</v>
      </c>
      <c r="AS141">
        <f t="shared" si="155"/>
        <v>0</v>
      </c>
      <c r="AT141">
        <f t="shared" si="153"/>
        <v>0</v>
      </c>
      <c r="AU141">
        <f t="shared" si="153"/>
        <v>0</v>
      </c>
      <c r="AV141">
        <f t="shared" si="153"/>
        <v>0</v>
      </c>
      <c r="AW141">
        <f t="shared" si="153"/>
        <v>0</v>
      </c>
      <c r="AX141">
        <f t="shared" si="153"/>
        <v>0</v>
      </c>
      <c r="AY141">
        <f t="shared" si="153"/>
        <v>0</v>
      </c>
      <c r="AZ141">
        <f t="shared" si="153"/>
        <v>0</v>
      </c>
      <c r="BA141">
        <f t="shared" si="153"/>
        <v>0</v>
      </c>
      <c r="BB141">
        <f t="shared" si="153"/>
        <v>0</v>
      </c>
      <c r="BC141">
        <f t="shared" si="153"/>
        <v>0</v>
      </c>
      <c r="BD141">
        <f t="shared" si="147"/>
        <v>0</v>
      </c>
      <c r="BE141">
        <f t="shared" si="147"/>
        <v>0</v>
      </c>
      <c r="BF141">
        <f t="shared" si="147"/>
        <v>0</v>
      </c>
      <c r="BG141">
        <f t="shared" si="147"/>
        <v>0</v>
      </c>
      <c r="BH141">
        <f t="shared" si="147"/>
        <v>0</v>
      </c>
      <c r="BI141">
        <f t="shared" si="147"/>
        <v>0</v>
      </c>
      <c r="BJ141">
        <f t="shared" si="147"/>
        <v>0</v>
      </c>
      <c r="BK141">
        <f t="shared" si="147"/>
        <v>0</v>
      </c>
      <c r="BL141">
        <f t="shared" si="147"/>
        <v>0</v>
      </c>
      <c r="BM141">
        <f t="shared" si="147"/>
        <v>0</v>
      </c>
      <c r="BN141">
        <f t="shared" si="148"/>
        <v>0</v>
      </c>
      <c r="BO141">
        <f t="shared" si="148"/>
        <v>0</v>
      </c>
      <c r="BP141">
        <f t="shared" si="148"/>
        <v>0</v>
      </c>
      <c r="BQ141">
        <f t="shared" si="148"/>
        <v>0</v>
      </c>
      <c r="BR141">
        <f t="shared" si="148"/>
        <v>0</v>
      </c>
      <c r="BS141">
        <f t="shared" si="148"/>
        <v>0</v>
      </c>
      <c r="BT141">
        <f t="shared" si="148"/>
        <v>0</v>
      </c>
      <c r="BU141">
        <f t="shared" si="148"/>
        <v>0</v>
      </c>
      <c r="BV141">
        <f t="shared" si="148"/>
        <v>0</v>
      </c>
      <c r="BW141">
        <f t="shared" si="148"/>
        <v>0</v>
      </c>
      <c r="BX141">
        <f t="shared" si="149"/>
        <v>0</v>
      </c>
      <c r="BY141">
        <f t="shared" si="149"/>
        <v>0</v>
      </c>
      <c r="BZ141">
        <f t="shared" si="149"/>
        <v>0</v>
      </c>
      <c r="CA141">
        <f t="shared" si="149"/>
        <v>0</v>
      </c>
      <c r="CB141">
        <f t="shared" si="149"/>
        <v>0</v>
      </c>
      <c r="CC141">
        <f t="shared" si="149"/>
        <v>0</v>
      </c>
      <c r="CD141">
        <f t="shared" si="149"/>
        <v>0</v>
      </c>
      <c r="CE141">
        <f t="shared" si="149"/>
        <v>0</v>
      </c>
      <c r="CF141">
        <f t="shared" si="149"/>
        <v>0</v>
      </c>
      <c r="CG141">
        <f t="shared" si="149"/>
        <v>0</v>
      </c>
      <c r="CH141">
        <f t="shared" si="125"/>
        <v>0</v>
      </c>
      <c r="CI141">
        <f t="shared" si="125"/>
        <v>0</v>
      </c>
      <c r="CJ141">
        <f t="shared" si="125"/>
        <v>0</v>
      </c>
      <c r="CK141">
        <f t="shared" si="125"/>
        <v>0</v>
      </c>
      <c r="CL141">
        <f t="shared" si="125"/>
        <v>0</v>
      </c>
      <c r="CM141">
        <f t="shared" si="125"/>
        <v>0</v>
      </c>
      <c r="CN141">
        <f t="shared" si="125"/>
        <v>0</v>
      </c>
      <c r="CO141">
        <f t="shared" si="125"/>
        <v>0</v>
      </c>
      <c r="CP141">
        <f t="shared" si="125"/>
        <v>0</v>
      </c>
      <c r="CQ141">
        <f t="shared" si="125"/>
        <v>0</v>
      </c>
      <c r="CR141">
        <f t="shared" si="136"/>
        <v>0</v>
      </c>
      <c r="CS141">
        <f t="shared" si="136"/>
        <v>0</v>
      </c>
      <c r="CT141">
        <f t="shared" si="136"/>
        <v>0</v>
      </c>
      <c r="CU141">
        <f t="shared" si="136"/>
        <v>0</v>
      </c>
      <c r="CV141">
        <f t="shared" si="136"/>
        <v>0</v>
      </c>
      <c r="CW141">
        <f t="shared" si="136"/>
        <v>0</v>
      </c>
      <c r="CX141">
        <f t="shared" si="136"/>
        <v>0</v>
      </c>
      <c r="CY141">
        <f t="shared" si="136"/>
        <v>0</v>
      </c>
      <c r="CZ141">
        <f t="shared" si="136"/>
        <v>0</v>
      </c>
      <c r="DA141">
        <f t="shared" si="136"/>
        <v>0</v>
      </c>
    </row>
    <row r="142" spans="3:105" ht="12.75">
      <c r="C142">
        <v>133</v>
      </c>
      <c r="D142">
        <f>IF($D$7=$A$21,Daten!E136,IF($D$7=$A$22,Daten!F136,IF($D$7=$A$23,Daten!I136,IF($D$7=$A$24,Daten!K136,IF($D$7=$A$25,Daten!L136,Daten!J136)))))</f>
        <v>3.227953180228146</v>
      </c>
      <c r="F142">
        <f t="shared" si="144"/>
        <v>0</v>
      </c>
      <c r="G142">
        <f t="shared" si="144"/>
        <v>1</v>
      </c>
      <c r="H142">
        <f t="shared" si="144"/>
        <v>0</v>
      </c>
      <c r="I142">
        <f t="shared" si="144"/>
        <v>0</v>
      </c>
      <c r="J142">
        <f t="shared" si="144"/>
        <v>0</v>
      </c>
      <c r="K142">
        <f t="shared" si="144"/>
        <v>0</v>
      </c>
      <c r="L142">
        <f t="shared" si="144"/>
        <v>0</v>
      </c>
      <c r="M142">
        <f t="shared" si="144"/>
        <v>0</v>
      </c>
      <c r="N142">
        <f t="shared" si="144"/>
        <v>0</v>
      </c>
      <c r="O142">
        <f t="shared" si="144"/>
        <v>0</v>
      </c>
      <c r="P142">
        <f t="shared" si="145"/>
        <v>0</v>
      </c>
      <c r="Q142">
        <f t="shared" si="145"/>
        <v>0</v>
      </c>
      <c r="R142">
        <f t="shared" si="145"/>
        <v>0</v>
      </c>
      <c r="S142">
        <f t="shared" si="145"/>
        <v>0</v>
      </c>
      <c r="T142">
        <f t="shared" si="145"/>
        <v>0</v>
      </c>
      <c r="U142">
        <f t="shared" si="145"/>
        <v>0</v>
      </c>
      <c r="V142">
        <f t="shared" si="145"/>
        <v>0</v>
      </c>
      <c r="W142">
        <f t="shared" si="145"/>
        <v>0</v>
      </c>
      <c r="X142">
        <f t="shared" si="145"/>
        <v>0</v>
      </c>
      <c r="Y142">
        <f t="shared" si="145"/>
        <v>0</v>
      </c>
      <c r="Z142">
        <f t="shared" si="138"/>
        <v>0</v>
      </c>
      <c r="AA142">
        <f t="shared" si="138"/>
        <v>0</v>
      </c>
      <c r="AB142">
        <f t="shared" si="138"/>
        <v>0</v>
      </c>
      <c r="AC142">
        <f t="shared" si="138"/>
        <v>0</v>
      </c>
      <c r="AD142">
        <f t="shared" si="138"/>
        <v>0</v>
      </c>
      <c r="AE142">
        <f t="shared" si="138"/>
        <v>0</v>
      </c>
      <c r="AF142">
        <f t="shared" si="138"/>
        <v>0</v>
      </c>
      <c r="AG142">
        <f t="shared" si="138"/>
        <v>0</v>
      </c>
      <c r="AH142">
        <f t="shared" si="138"/>
        <v>0</v>
      </c>
      <c r="AI142">
        <f t="shared" si="138"/>
        <v>0</v>
      </c>
      <c r="AJ142">
        <f t="shared" si="155"/>
        <v>0</v>
      </c>
      <c r="AK142">
        <f t="shared" si="155"/>
        <v>0</v>
      </c>
      <c r="AL142">
        <f t="shared" si="155"/>
        <v>0</v>
      </c>
      <c r="AM142">
        <f t="shared" si="155"/>
        <v>0</v>
      </c>
      <c r="AN142">
        <f t="shared" si="155"/>
        <v>0</v>
      </c>
      <c r="AO142">
        <f t="shared" si="155"/>
        <v>0</v>
      </c>
      <c r="AP142">
        <f t="shared" si="155"/>
        <v>0</v>
      </c>
      <c r="AQ142">
        <f t="shared" si="155"/>
        <v>0</v>
      </c>
      <c r="AR142">
        <f t="shared" si="155"/>
        <v>0</v>
      </c>
      <c r="AS142">
        <f t="shared" si="155"/>
        <v>0</v>
      </c>
      <c r="AT142">
        <f t="shared" si="153"/>
        <v>0</v>
      </c>
      <c r="AU142">
        <f t="shared" si="153"/>
        <v>0</v>
      </c>
      <c r="AV142">
        <f t="shared" si="153"/>
        <v>0</v>
      </c>
      <c r="AW142">
        <f t="shared" si="153"/>
        <v>0</v>
      </c>
      <c r="AX142">
        <f t="shared" si="153"/>
        <v>0</v>
      </c>
      <c r="AY142">
        <f t="shared" si="153"/>
        <v>0</v>
      </c>
      <c r="AZ142">
        <f t="shared" si="153"/>
        <v>0</v>
      </c>
      <c r="BA142">
        <f t="shared" si="153"/>
        <v>0</v>
      </c>
      <c r="BB142">
        <f t="shared" si="153"/>
        <v>0</v>
      </c>
      <c r="BC142">
        <f t="shared" si="153"/>
        <v>0</v>
      </c>
      <c r="BD142">
        <f t="shared" si="147"/>
        <v>0</v>
      </c>
      <c r="BE142">
        <f t="shared" si="147"/>
        <v>0</v>
      </c>
      <c r="BF142">
        <f t="shared" si="147"/>
        <v>0</v>
      </c>
      <c r="BG142">
        <f t="shared" si="147"/>
        <v>0</v>
      </c>
      <c r="BH142">
        <f t="shared" si="147"/>
        <v>0</v>
      </c>
      <c r="BI142">
        <f t="shared" si="147"/>
        <v>0</v>
      </c>
      <c r="BJ142">
        <f t="shared" si="147"/>
        <v>0</v>
      </c>
      <c r="BK142">
        <f t="shared" si="147"/>
        <v>0</v>
      </c>
      <c r="BL142">
        <f t="shared" si="147"/>
        <v>0</v>
      </c>
      <c r="BM142">
        <f t="shared" si="147"/>
        <v>0</v>
      </c>
      <c r="BN142">
        <f t="shared" si="148"/>
        <v>0</v>
      </c>
      <c r="BO142">
        <f t="shared" si="148"/>
        <v>0</v>
      </c>
      <c r="BP142">
        <f t="shared" si="148"/>
        <v>0</v>
      </c>
      <c r="BQ142">
        <f t="shared" si="148"/>
        <v>0</v>
      </c>
      <c r="BR142">
        <f t="shared" si="148"/>
        <v>0</v>
      </c>
      <c r="BS142">
        <f t="shared" si="148"/>
        <v>0</v>
      </c>
      <c r="BT142">
        <f t="shared" si="148"/>
        <v>0</v>
      </c>
      <c r="BU142">
        <f t="shared" si="148"/>
        <v>0</v>
      </c>
      <c r="BV142">
        <f t="shared" si="148"/>
        <v>0</v>
      </c>
      <c r="BW142">
        <f t="shared" si="148"/>
        <v>0</v>
      </c>
      <c r="BX142">
        <f t="shared" si="149"/>
        <v>0</v>
      </c>
      <c r="BY142">
        <f t="shared" si="149"/>
        <v>0</v>
      </c>
      <c r="BZ142">
        <f t="shared" si="149"/>
        <v>0</v>
      </c>
      <c r="CA142">
        <f t="shared" si="149"/>
        <v>0</v>
      </c>
      <c r="CB142">
        <f t="shared" si="149"/>
        <v>0</v>
      </c>
      <c r="CC142">
        <f t="shared" si="149"/>
        <v>0</v>
      </c>
      <c r="CD142">
        <f t="shared" si="149"/>
        <v>0</v>
      </c>
      <c r="CE142">
        <f t="shared" si="149"/>
        <v>0</v>
      </c>
      <c r="CF142">
        <f t="shared" si="149"/>
        <v>0</v>
      </c>
      <c r="CG142">
        <f t="shared" si="149"/>
        <v>0</v>
      </c>
      <c r="CH142">
        <f t="shared" si="125"/>
        <v>0</v>
      </c>
      <c r="CI142">
        <f t="shared" si="125"/>
        <v>0</v>
      </c>
      <c r="CJ142">
        <f t="shared" si="125"/>
        <v>0</v>
      </c>
      <c r="CK142">
        <f t="shared" si="125"/>
        <v>0</v>
      </c>
      <c r="CL142">
        <f t="shared" si="125"/>
        <v>0</v>
      </c>
      <c r="CM142">
        <f t="shared" si="125"/>
        <v>0</v>
      </c>
      <c r="CN142">
        <f t="shared" si="125"/>
        <v>0</v>
      </c>
      <c r="CO142">
        <f t="shared" si="125"/>
        <v>0</v>
      </c>
      <c r="CP142">
        <f t="shared" si="125"/>
        <v>0</v>
      </c>
      <c r="CQ142">
        <f t="shared" si="125"/>
        <v>0</v>
      </c>
      <c r="CR142">
        <f t="shared" si="136"/>
        <v>0</v>
      </c>
      <c r="CS142">
        <f t="shared" si="136"/>
        <v>0</v>
      </c>
      <c r="CT142">
        <f t="shared" si="136"/>
        <v>0</v>
      </c>
      <c r="CU142">
        <f t="shared" si="136"/>
        <v>0</v>
      </c>
      <c r="CV142">
        <f t="shared" si="136"/>
        <v>0</v>
      </c>
      <c r="CW142">
        <f t="shared" si="136"/>
        <v>0</v>
      </c>
      <c r="CX142">
        <f t="shared" si="136"/>
        <v>0</v>
      </c>
      <c r="CY142">
        <f t="shared" si="136"/>
        <v>0</v>
      </c>
      <c r="CZ142">
        <f t="shared" si="136"/>
        <v>0</v>
      </c>
      <c r="DA142">
        <f t="shared" si="136"/>
        <v>0</v>
      </c>
    </row>
    <row r="143" spans="3:105" ht="12.75">
      <c r="C143">
        <v>134</v>
      </c>
      <c r="D143">
        <f>IF($D$7=$A$21,Daten!E137,IF($D$7=$A$22,Daten!F137,IF($D$7=$A$23,Daten!I137,IF($D$7=$A$24,Daten!K137,IF($D$7=$A$25,Daten!L137,Daten!J137)))))</f>
        <v>6.66745002206878</v>
      </c>
      <c r="F143">
        <f aca="true" t="shared" si="156" ref="F143:O152">IF(AND($D143&gt;F$7,$D143&lt;=F$8),1,0)</f>
        <v>0</v>
      </c>
      <c r="G143">
        <f t="shared" si="156"/>
        <v>0</v>
      </c>
      <c r="H143">
        <f t="shared" si="156"/>
        <v>0</v>
      </c>
      <c r="I143">
        <f t="shared" si="156"/>
        <v>1</v>
      </c>
      <c r="J143">
        <f t="shared" si="156"/>
        <v>0</v>
      </c>
      <c r="K143">
        <f t="shared" si="156"/>
        <v>0</v>
      </c>
      <c r="L143">
        <f t="shared" si="156"/>
        <v>0</v>
      </c>
      <c r="M143">
        <f t="shared" si="156"/>
        <v>0</v>
      </c>
      <c r="N143">
        <f t="shared" si="156"/>
        <v>0</v>
      </c>
      <c r="O143">
        <f t="shared" si="156"/>
        <v>0</v>
      </c>
      <c r="P143">
        <f aca="true" t="shared" si="157" ref="P143:Y152">IF(AND($D143&gt;P$7,$D143&lt;=P$8),1,0)</f>
        <v>0</v>
      </c>
      <c r="Q143">
        <f t="shared" si="157"/>
        <v>0</v>
      </c>
      <c r="R143">
        <f t="shared" si="157"/>
        <v>0</v>
      </c>
      <c r="S143">
        <f t="shared" si="157"/>
        <v>0</v>
      </c>
      <c r="T143">
        <f t="shared" si="157"/>
        <v>0</v>
      </c>
      <c r="U143">
        <f t="shared" si="157"/>
        <v>0</v>
      </c>
      <c r="V143">
        <f t="shared" si="157"/>
        <v>0</v>
      </c>
      <c r="W143">
        <f t="shared" si="157"/>
        <v>0</v>
      </c>
      <c r="X143">
        <f t="shared" si="157"/>
        <v>0</v>
      </c>
      <c r="Y143">
        <f t="shared" si="157"/>
        <v>0</v>
      </c>
      <c r="Z143">
        <f t="shared" si="138"/>
        <v>0</v>
      </c>
      <c r="AA143">
        <f t="shared" si="138"/>
        <v>0</v>
      </c>
      <c r="AB143">
        <f t="shared" si="138"/>
        <v>0</v>
      </c>
      <c r="AC143">
        <f t="shared" si="138"/>
        <v>0</v>
      </c>
      <c r="AD143">
        <f t="shared" si="138"/>
        <v>0</v>
      </c>
      <c r="AE143">
        <f t="shared" si="138"/>
        <v>0</v>
      </c>
      <c r="AF143">
        <f t="shared" si="138"/>
        <v>0</v>
      </c>
      <c r="AG143">
        <f t="shared" si="138"/>
        <v>0</v>
      </c>
      <c r="AH143">
        <f t="shared" si="138"/>
        <v>0</v>
      </c>
      <c r="AI143">
        <f t="shared" si="138"/>
        <v>0</v>
      </c>
      <c r="AJ143">
        <f t="shared" si="155"/>
        <v>0</v>
      </c>
      <c r="AK143">
        <f t="shared" si="155"/>
        <v>0</v>
      </c>
      <c r="AL143">
        <f t="shared" si="155"/>
        <v>0</v>
      </c>
      <c r="AM143">
        <f t="shared" si="155"/>
        <v>0</v>
      </c>
      <c r="AN143">
        <f t="shared" si="155"/>
        <v>0</v>
      </c>
      <c r="AO143">
        <f t="shared" si="155"/>
        <v>0</v>
      </c>
      <c r="AP143">
        <f t="shared" si="155"/>
        <v>0</v>
      </c>
      <c r="AQ143">
        <f t="shared" si="155"/>
        <v>0</v>
      </c>
      <c r="AR143">
        <f t="shared" si="155"/>
        <v>0</v>
      </c>
      <c r="AS143">
        <f t="shared" si="155"/>
        <v>0</v>
      </c>
      <c r="AT143">
        <f t="shared" si="153"/>
        <v>0</v>
      </c>
      <c r="AU143">
        <f t="shared" si="153"/>
        <v>0</v>
      </c>
      <c r="AV143">
        <f t="shared" si="153"/>
        <v>0</v>
      </c>
      <c r="AW143">
        <f t="shared" si="153"/>
        <v>0</v>
      </c>
      <c r="AX143">
        <f t="shared" si="153"/>
        <v>0</v>
      </c>
      <c r="AY143">
        <f t="shared" si="153"/>
        <v>0</v>
      </c>
      <c r="AZ143">
        <f t="shared" si="153"/>
        <v>0</v>
      </c>
      <c r="BA143">
        <f t="shared" si="153"/>
        <v>0</v>
      </c>
      <c r="BB143">
        <f t="shared" si="153"/>
        <v>0</v>
      </c>
      <c r="BC143">
        <f t="shared" si="153"/>
        <v>0</v>
      </c>
      <c r="BD143">
        <f t="shared" si="147"/>
        <v>0</v>
      </c>
      <c r="BE143">
        <f t="shared" si="147"/>
        <v>0</v>
      </c>
      <c r="BF143">
        <f t="shared" si="147"/>
        <v>0</v>
      </c>
      <c r="BG143">
        <f t="shared" si="147"/>
        <v>0</v>
      </c>
      <c r="BH143">
        <f t="shared" si="147"/>
        <v>0</v>
      </c>
      <c r="BI143">
        <f t="shared" si="147"/>
        <v>0</v>
      </c>
      <c r="BJ143">
        <f t="shared" si="147"/>
        <v>0</v>
      </c>
      <c r="BK143">
        <f t="shared" si="147"/>
        <v>0</v>
      </c>
      <c r="BL143">
        <f t="shared" si="147"/>
        <v>0</v>
      </c>
      <c r="BM143">
        <f t="shared" si="147"/>
        <v>0</v>
      </c>
      <c r="BN143">
        <f aca="true" t="shared" si="158" ref="BN143:CF143">IF(AND($D143&gt;BN$7,$D143&lt;=BN$8),1,0)</f>
        <v>0</v>
      </c>
      <c r="BO143">
        <f t="shared" si="158"/>
        <v>0</v>
      </c>
      <c r="BP143">
        <f t="shared" si="158"/>
        <v>0</v>
      </c>
      <c r="BQ143">
        <f t="shared" si="158"/>
        <v>0</v>
      </c>
      <c r="BR143">
        <f t="shared" si="158"/>
        <v>0</v>
      </c>
      <c r="BS143">
        <f t="shared" si="158"/>
        <v>0</v>
      </c>
      <c r="BT143">
        <f t="shared" si="158"/>
        <v>0</v>
      </c>
      <c r="BU143">
        <f t="shared" si="158"/>
        <v>0</v>
      </c>
      <c r="BV143">
        <f t="shared" si="158"/>
        <v>0</v>
      </c>
      <c r="BW143">
        <f t="shared" si="158"/>
        <v>0</v>
      </c>
      <c r="BX143">
        <f t="shared" si="158"/>
        <v>0</v>
      </c>
      <c r="BY143">
        <f t="shared" si="158"/>
        <v>0</v>
      </c>
      <c r="BZ143">
        <f t="shared" si="158"/>
        <v>0</v>
      </c>
      <c r="CA143">
        <f t="shared" si="158"/>
        <v>0</v>
      </c>
      <c r="CB143">
        <f t="shared" si="158"/>
        <v>0</v>
      </c>
      <c r="CC143">
        <f t="shared" si="158"/>
        <v>0</v>
      </c>
      <c r="CD143">
        <f t="shared" si="158"/>
        <v>0</v>
      </c>
      <c r="CE143">
        <f t="shared" si="158"/>
        <v>0</v>
      </c>
      <c r="CF143">
        <f t="shared" si="158"/>
        <v>0</v>
      </c>
      <c r="CG143">
        <f aca="true" t="shared" si="159" ref="BX143:CG169">IF(AND($D143&gt;CG$7,$D143&lt;=CG$8),1,0)</f>
        <v>0</v>
      </c>
      <c r="CH143">
        <f t="shared" si="125"/>
        <v>0</v>
      </c>
      <c r="CI143">
        <f t="shared" si="125"/>
        <v>0</v>
      </c>
      <c r="CJ143">
        <f t="shared" si="125"/>
        <v>0</v>
      </c>
      <c r="CK143">
        <f t="shared" si="125"/>
        <v>0</v>
      </c>
      <c r="CL143">
        <f t="shared" si="125"/>
        <v>0</v>
      </c>
      <c r="CM143">
        <f t="shared" si="125"/>
        <v>0</v>
      </c>
      <c r="CN143">
        <f t="shared" si="125"/>
        <v>0</v>
      </c>
      <c r="CO143">
        <f t="shared" si="125"/>
        <v>0</v>
      </c>
      <c r="CP143">
        <f t="shared" si="125"/>
        <v>0</v>
      </c>
      <c r="CQ143">
        <f t="shared" si="125"/>
        <v>0</v>
      </c>
      <c r="CR143">
        <f t="shared" si="136"/>
        <v>0</v>
      </c>
      <c r="CS143">
        <f t="shared" si="136"/>
        <v>0</v>
      </c>
      <c r="CT143">
        <f t="shared" si="136"/>
        <v>0</v>
      </c>
      <c r="CU143">
        <f t="shared" si="136"/>
        <v>0</v>
      </c>
      <c r="CV143">
        <f t="shared" si="136"/>
        <v>0</v>
      </c>
      <c r="CW143">
        <f t="shared" si="136"/>
        <v>0</v>
      </c>
      <c r="CX143">
        <f t="shared" si="136"/>
        <v>0</v>
      </c>
      <c r="CY143">
        <f t="shared" si="136"/>
        <v>0</v>
      </c>
      <c r="CZ143">
        <f t="shared" si="136"/>
        <v>0</v>
      </c>
      <c r="DA143">
        <f t="shared" si="136"/>
        <v>0</v>
      </c>
    </row>
    <row r="144" spans="3:105" ht="12.75">
      <c r="C144">
        <v>135</v>
      </c>
      <c r="D144">
        <f>IF($D$7=$A$21,Daten!E138,IF($D$7=$A$22,Daten!F138,IF($D$7=$A$23,Daten!I138,IF($D$7=$A$24,Daten!K138,IF($D$7=$A$25,Daten!L138,Daten!J138)))))</f>
        <v>2.2616226622831386</v>
      </c>
      <c r="F144">
        <f t="shared" si="156"/>
        <v>0</v>
      </c>
      <c r="G144">
        <f t="shared" si="156"/>
        <v>1</v>
      </c>
      <c r="H144">
        <f t="shared" si="156"/>
        <v>0</v>
      </c>
      <c r="I144">
        <f t="shared" si="156"/>
        <v>0</v>
      </c>
      <c r="J144">
        <f t="shared" si="156"/>
        <v>0</v>
      </c>
      <c r="K144">
        <f t="shared" si="156"/>
        <v>0</v>
      </c>
      <c r="L144">
        <f t="shared" si="156"/>
        <v>0</v>
      </c>
      <c r="M144">
        <f t="shared" si="156"/>
        <v>0</v>
      </c>
      <c r="N144">
        <f t="shared" si="156"/>
        <v>0</v>
      </c>
      <c r="O144">
        <f t="shared" si="156"/>
        <v>0</v>
      </c>
      <c r="P144">
        <f t="shared" si="157"/>
        <v>0</v>
      </c>
      <c r="Q144">
        <f t="shared" si="157"/>
        <v>0</v>
      </c>
      <c r="R144">
        <f t="shared" si="157"/>
        <v>0</v>
      </c>
      <c r="S144">
        <f t="shared" si="157"/>
        <v>0</v>
      </c>
      <c r="T144">
        <f t="shared" si="157"/>
        <v>0</v>
      </c>
      <c r="U144">
        <f t="shared" si="157"/>
        <v>0</v>
      </c>
      <c r="V144">
        <f t="shared" si="157"/>
        <v>0</v>
      </c>
      <c r="W144">
        <f t="shared" si="157"/>
        <v>0</v>
      </c>
      <c r="X144">
        <f t="shared" si="157"/>
        <v>0</v>
      </c>
      <c r="Y144">
        <f t="shared" si="157"/>
        <v>0</v>
      </c>
      <c r="Z144">
        <f t="shared" si="138"/>
        <v>0</v>
      </c>
      <c r="AA144">
        <f t="shared" si="138"/>
        <v>0</v>
      </c>
      <c r="AB144">
        <f t="shared" si="138"/>
        <v>0</v>
      </c>
      <c r="AC144">
        <f t="shared" si="138"/>
        <v>0</v>
      </c>
      <c r="AD144">
        <f t="shared" si="138"/>
        <v>0</v>
      </c>
      <c r="AE144">
        <f t="shared" si="138"/>
        <v>0</v>
      </c>
      <c r="AF144">
        <f t="shared" si="138"/>
        <v>0</v>
      </c>
      <c r="AG144">
        <f t="shared" si="138"/>
        <v>0</v>
      </c>
      <c r="AH144">
        <f t="shared" si="138"/>
        <v>0</v>
      </c>
      <c r="AI144">
        <f t="shared" si="138"/>
        <v>0</v>
      </c>
      <c r="AJ144">
        <f t="shared" si="155"/>
        <v>0</v>
      </c>
      <c r="AK144">
        <f t="shared" si="155"/>
        <v>0</v>
      </c>
      <c r="AL144">
        <f t="shared" si="155"/>
        <v>0</v>
      </c>
      <c r="AM144">
        <f t="shared" si="155"/>
        <v>0</v>
      </c>
      <c r="AN144">
        <f t="shared" si="155"/>
        <v>0</v>
      </c>
      <c r="AO144">
        <f t="shared" si="155"/>
        <v>0</v>
      </c>
      <c r="AP144">
        <f t="shared" si="155"/>
        <v>0</v>
      </c>
      <c r="AQ144">
        <f t="shared" si="155"/>
        <v>0</v>
      </c>
      <c r="AR144">
        <f t="shared" si="155"/>
        <v>0</v>
      </c>
      <c r="AS144">
        <f t="shared" si="155"/>
        <v>0</v>
      </c>
      <c r="AT144">
        <f t="shared" si="153"/>
        <v>0</v>
      </c>
      <c r="AU144">
        <f t="shared" si="153"/>
        <v>0</v>
      </c>
      <c r="AV144">
        <f t="shared" si="153"/>
        <v>0</v>
      </c>
      <c r="AW144">
        <f t="shared" si="153"/>
        <v>0</v>
      </c>
      <c r="AX144">
        <f t="shared" si="153"/>
        <v>0</v>
      </c>
      <c r="AY144">
        <f t="shared" si="153"/>
        <v>0</v>
      </c>
      <c r="AZ144">
        <f t="shared" si="153"/>
        <v>0</v>
      </c>
      <c r="BA144">
        <f t="shared" si="153"/>
        <v>0</v>
      </c>
      <c r="BB144">
        <f t="shared" si="153"/>
        <v>0</v>
      </c>
      <c r="BC144">
        <f t="shared" si="153"/>
        <v>0</v>
      </c>
      <c r="BD144">
        <f t="shared" si="147"/>
        <v>0</v>
      </c>
      <c r="BE144">
        <f t="shared" si="147"/>
        <v>0</v>
      </c>
      <c r="BF144">
        <f t="shared" si="147"/>
        <v>0</v>
      </c>
      <c r="BG144">
        <f t="shared" si="147"/>
        <v>0</v>
      </c>
      <c r="BH144">
        <f t="shared" si="147"/>
        <v>0</v>
      </c>
      <c r="BI144">
        <f t="shared" si="147"/>
        <v>0</v>
      </c>
      <c r="BJ144">
        <f t="shared" si="147"/>
        <v>0</v>
      </c>
      <c r="BK144">
        <f t="shared" si="147"/>
        <v>0</v>
      </c>
      <c r="BL144">
        <f t="shared" si="147"/>
        <v>0</v>
      </c>
      <c r="BM144">
        <f t="shared" si="147"/>
        <v>0</v>
      </c>
      <c r="BN144">
        <f aca="true" t="shared" si="160" ref="BN144:BT144">IF(AND($D144&gt;BN$7,$D144&lt;=BN$8),1,0)</f>
        <v>0</v>
      </c>
      <c r="BO144">
        <f t="shared" si="160"/>
        <v>0</v>
      </c>
      <c r="BP144">
        <f t="shared" si="160"/>
        <v>0</v>
      </c>
      <c r="BQ144">
        <f t="shared" si="160"/>
        <v>0</v>
      </c>
      <c r="BR144">
        <f t="shared" si="160"/>
        <v>0</v>
      </c>
      <c r="BS144">
        <f t="shared" si="160"/>
        <v>0</v>
      </c>
      <c r="BT144">
        <f t="shared" si="160"/>
        <v>0</v>
      </c>
      <c r="BU144">
        <f aca="true" t="shared" si="161" ref="BN144:BW170">IF(AND($D144&gt;BU$7,$D144&lt;=BU$8),1,0)</f>
        <v>0</v>
      </c>
      <c r="BV144">
        <f t="shared" si="161"/>
        <v>0</v>
      </c>
      <c r="BW144">
        <f t="shared" si="161"/>
        <v>0</v>
      </c>
      <c r="BX144">
        <f t="shared" si="159"/>
        <v>0</v>
      </c>
      <c r="BY144">
        <f t="shared" si="159"/>
        <v>0</v>
      </c>
      <c r="BZ144">
        <f t="shared" si="159"/>
        <v>0</v>
      </c>
      <c r="CA144">
        <f t="shared" si="159"/>
        <v>0</v>
      </c>
      <c r="CB144">
        <f t="shared" si="159"/>
        <v>0</v>
      </c>
      <c r="CC144">
        <f t="shared" si="159"/>
        <v>0</v>
      </c>
      <c r="CD144">
        <f t="shared" si="159"/>
        <v>0</v>
      </c>
      <c r="CE144">
        <f t="shared" si="159"/>
        <v>0</v>
      </c>
      <c r="CF144">
        <f t="shared" si="159"/>
        <v>0</v>
      </c>
      <c r="CG144">
        <f t="shared" si="159"/>
        <v>0</v>
      </c>
      <c r="CH144">
        <f t="shared" si="125"/>
        <v>0</v>
      </c>
      <c r="CI144">
        <f t="shared" si="125"/>
        <v>0</v>
      </c>
      <c r="CJ144">
        <f t="shared" si="125"/>
        <v>0</v>
      </c>
      <c r="CK144">
        <f t="shared" si="125"/>
        <v>0</v>
      </c>
      <c r="CL144">
        <f t="shared" si="125"/>
        <v>0</v>
      </c>
      <c r="CM144">
        <f t="shared" si="125"/>
        <v>0</v>
      </c>
      <c r="CN144">
        <f t="shared" si="125"/>
        <v>0</v>
      </c>
      <c r="CO144">
        <f t="shared" si="125"/>
        <v>0</v>
      </c>
      <c r="CP144">
        <f t="shared" si="125"/>
        <v>0</v>
      </c>
      <c r="CQ144">
        <f t="shared" si="125"/>
        <v>0</v>
      </c>
      <c r="CR144">
        <f t="shared" si="136"/>
        <v>0</v>
      </c>
      <c r="CS144">
        <f t="shared" si="136"/>
        <v>0</v>
      </c>
      <c r="CT144">
        <f t="shared" si="136"/>
        <v>0</v>
      </c>
      <c r="CU144">
        <f t="shared" si="136"/>
        <v>0</v>
      </c>
      <c r="CV144">
        <f t="shared" si="136"/>
        <v>0</v>
      </c>
      <c r="CW144">
        <f t="shared" si="136"/>
        <v>0</v>
      </c>
      <c r="CX144">
        <f t="shared" si="136"/>
        <v>0</v>
      </c>
      <c r="CY144">
        <f t="shared" si="136"/>
        <v>0</v>
      </c>
      <c r="CZ144">
        <f t="shared" si="136"/>
        <v>0</v>
      </c>
      <c r="DA144">
        <f t="shared" si="136"/>
        <v>0</v>
      </c>
    </row>
    <row r="145" spans="3:105" ht="12.75">
      <c r="C145">
        <v>136</v>
      </c>
      <c r="D145">
        <f>IF($D$7=$A$21,Daten!E139,IF($D$7=$A$22,Daten!F139,IF($D$7=$A$23,Daten!I139,IF($D$7=$A$24,Daten!K139,IF($D$7=$A$25,Daten!L139,Daten!J139)))))</f>
        <v>17.268944070681176</v>
      </c>
      <c r="F145">
        <f t="shared" si="156"/>
        <v>0</v>
      </c>
      <c r="G145">
        <f t="shared" si="156"/>
        <v>0</v>
      </c>
      <c r="H145">
        <f t="shared" si="156"/>
        <v>0</v>
      </c>
      <c r="I145">
        <f t="shared" si="156"/>
        <v>0</v>
      </c>
      <c r="J145">
        <f t="shared" si="156"/>
        <v>0</v>
      </c>
      <c r="K145">
        <f t="shared" si="156"/>
        <v>0</v>
      </c>
      <c r="L145">
        <f t="shared" si="156"/>
        <v>0</v>
      </c>
      <c r="M145">
        <f t="shared" si="156"/>
        <v>0</v>
      </c>
      <c r="N145">
        <f t="shared" si="156"/>
        <v>1</v>
      </c>
      <c r="O145">
        <f t="shared" si="156"/>
        <v>0</v>
      </c>
      <c r="P145">
        <f t="shared" si="157"/>
        <v>0</v>
      </c>
      <c r="Q145">
        <f t="shared" si="157"/>
        <v>0</v>
      </c>
      <c r="R145">
        <f t="shared" si="157"/>
        <v>0</v>
      </c>
      <c r="S145">
        <f t="shared" si="157"/>
        <v>0</v>
      </c>
      <c r="T145">
        <f t="shared" si="157"/>
        <v>0</v>
      </c>
      <c r="U145">
        <f t="shared" si="157"/>
        <v>0</v>
      </c>
      <c r="V145">
        <f t="shared" si="157"/>
        <v>0</v>
      </c>
      <c r="W145">
        <f t="shared" si="157"/>
        <v>0</v>
      </c>
      <c r="X145">
        <f t="shared" si="157"/>
        <v>0</v>
      </c>
      <c r="Y145">
        <f t="shared" si="157"/>
        <v>0</v>
      </c>
      <c r="Z145">
        <f t="shared" si="138"/>
        <v>0</v>
      </c>
      <c r="AA145">
        <f t="shared" si="138"/>
        <v>0</v>
      </c>
      <c r="AB145">
        <f t="shared" si="138"/>
        <v>0</v>
      </c>
      <c r="AC145">
        <f t="shared" si="138"/>
        <v>0</v>
      </c>
      <c r="AD145">
        <f t="shared" si="138"/>
        <v>0</v>
      </c>
      <c r="AE145">
        <f t="shared" si="138"/>
        <v>0</v>
      </c>
      <c r="AF145">
        <f t="shared" si="138"/>
        <v>0</v>
      </c>
      <c r="AG145">
        <f t="shared" si="138"/>
        <v>0</v>
      </c>
      <c r="AH145">
        <f t="shared" si="138"/>
        <v>0</v>
      </c>
      <c r="AI145">
        <f t="shared" si="138"/>
        <v>0</v>
      </c>
      <c r="AJ145">
        <f t="shared" si="155"/>
        <v>0</v>
      </c>
      <c r="AK145">
        <f t="shared" si="155"/>
        <v>0</v>
      </c>
      <c r="AL145">
        <f t="shared" si="155"/>
        <v>0</v>
      </c>
      <c r="AM145">
        <f t="shared" si="155"/>
        <v>0</v>
      </c>
      <c r="AN145">
        <f t="shared" si="155"/>
        <v>0</v>
      </c>
      <c r="AO145">
        <f t="shared" si="155"/>
        <v>0</v>
      </c>
      <c r="AP145">
        <f t="shared" si="155"/>
        <v>0</v>
      </c>
      <c r="AQ145">
        <f t="shared" si="155"/>
        <v>0</v>
      </c>
      <c r="AR145">
        <f t="shared" si="155"/>
        <v>0</v>
      </c>
      <c r="AS145">
        <f t="shared" si="155"/>
        <v>0</v>
      </c>
      <c r="AT145">
        <f t="shared" si="153"/>
        <v>0</v>
      </c>
      <c r="AU145">
        <f t="shared" si="153"/>
        <v>0</v>
      </c>
      <c r="AV145">
        <f t="shared" si="153"/>
        <v>0</v>
      </c>
      <c r="AW145">
        <f t="shared" si="153"/>
        <v>0</v>
      </c>
      <c r="AX145">
        <f t="shared" si="153"/>
        <v>0</v>
      </c>
      <c r="AY145">
        <f t="shared" si="153"/>
        <v>0</v>
      </c>
      <c r="AZ145">
        <f t="shared" si="153"/>
        <v>0</v>
      </c>
      <c r="BA145">
        <f t="shared" si="153"/>
        <v>0</v>
      </c>
      <c r="BB145">
        <f t="shared" si="153"/>
        <v>0</v>
      </c>
      <c r="BC145">
        <f t="shared" si="153"/>
        <v>0</v>
      </c>
      <c r="BD145">
        <f t="shared" si="147"/>
        <v>0</v>
      </c>
      <c r="BE145">
        <f t="shared" si="147"/>
        <v>0</v>
      </c>
      <c r="BF145">
        <f t="shared" si="147"/>
        <v>0</v>
      </c>
      <c r="BG145">
        <f t="shared" si="147"/>
        <v>0</v>
      </c>
      <c r="BH145">
        <f t="shared" si="147"/>
        <v>0</v>
      </c>
      <c r="BI145">
        <f t="shared" si="147"/>
        <v>0</v>
      </c>
      <c r="BJ145">
        <f t="shared" si="147"/>
        <v>0</v>
      </c>
      <c r="BK145">
        <f t="shared" si="147"/>
        <v>0</v>
      </c>
      <c r="BL145">
        <f t="shared" si="147"/>
        <v>0</v>
      </c>
      <c r="BM145">
        <f t="shared" si="147"/>
        <v>0</v>
      </c>
      <c r="BN145">
        <f t="shared" si="161"/>
        <v>0</v>
      </c>
      <c r="BO145">
        <f t="shared" si="161"/>
        <v>0</v>
      </c>
      <c r="BP145">
        <f t="shared" si="161"/>
        <v>0</v>
      </c>
      <c r="BQ145">
        <f t="shared" si="161"/>
        <v>0</v>
      </c>
      <c r="BR145">
        <f t="shared" si="161"/>
        <v>0</v>
      </c>
      <c r="BS145">
        <f t="shared" si="161"/>
        <v>0</v>
      </c>
      <c r="BT145">
        <f t="shared" si="161"/>
        <v>0</v>
      </c>
      <c r="BU145">
        <f t="shared" si="161"/>
        <v>0</v>
      </c>
      <c r="BV145">
        <f t="shared" si="161"/>
        <v>0</v>
      </c>
      <c r="BW145">
        <f t="shared" si="161"/>
        <v>0</v>
      </c>
      <c r="BX145">
        <f t="shared" si="159"/>
        <v>0</v>
      </c>
      <c r="BY145">
        <f t="shared" si="159"/>
        <v>0</v>
      </c>
      <c r="BZ145">
        <f t="shared" si="159"/>
        <v>0</v>
      </c>
      <c r="CA145">
        <f t="shared" si="159"/>
        <v>0</v>
      </c>
      <c r="CB145">
        <f t="shared" si="159"/>
        <v>0</v>
      </c>
      <c r="CC145">
        <f t="shared" si="159"/>
        <v>0</v>
      </c>
      <c r="CD145">
        <f t="shared" si="159"/>
        <v>0</v>
      </c>
      <c r="CE145">
        <f t="shared" si="159"/>
        <v>0</v>
      </c>
      <c r="CF145">
        <f t="shared" si="159"/>
        <v>0</v>
      </c>
      <c r="CG145">
        <f t="shared" si="159"/>
        <v>0</v>
      </c>
      <c r="CH145">
        <f t="shared" si="125"/>
        <v>0</v>
      </c>
      <c r="CI145">
        <f t="shared" si="125"/>
        <v>0</v>
      </c>
      <c r="CJ145">
        <f t="shared" si="125"/>
        <v>0</v>
      </c>
      <c r="CK145">
        <f t="shared" si="125"/>
        <v>0</v>
      </c>
      <c r="CL145">
        <f t="shared" si="125"/>
        <v>0</v>
      </c>
      <c r="CM145">
        <f t="shared" si="125"/>
        <v>0</v>
      </c>
      <c r="CN145">
        <f t="shared" si="125"/>
        <v>0</v>
      </c>
      <c r="CO145">
        <f t="shared" si="125"/>
        <v>0</v>
      </c>
      <c r="CP145">
        <f t="shared" si="125"/>
        <v>0</v>
      </c>
      <c r="CQ145">
        <f t="shared" si="125"/>
        <v>0</v>
      </c>
      <c r="CR145">
        <f t="shared" si="136"/>
        <v>0</v>
      </c>
      <c r="CS145">
        <f t="shared" si="136"/>
        <v>0</v>
      </c>
      <c r="CT145">
        <f t="shared" si="136"/>
        <v>0</v>
      </c>
      <c r="CU145">
        <f t="shared" si="136"/>
        <v>0</v>
      </c>
      <c r="CV145">
        <f t="shared" si="136"/>
        <v>0</v>
      </c>
      <c r="CW145">
        <f t="shared" si="136"/>
        <v>0</v>
      </c>
      <c r="CX145">
        <f t="shared" si="136"/>
        <v>0</v>
      </c>
      <c r="CY145">
        <f t="shared" si="136"/>
        <v>0</v>
      </c>
      <c r="CZ145">
        <f t="shared" si="136"/>
        <v>0</v>
      </c>
      <c r="DA145">
        <f t="shared" si="136"/>
        <v>0</v>
      </c>
    </row>
    <row r="146" spans="3:105" ht="12.75">
      <c r="C146">
        <v>137</v>
      </c>
      <c r="D146">
        <f>IF($D$7=$A$21,Daten!E140,IF($D$7=$A$22,Daten!F140,IF($D$7=$A$23,Daten!I140,IF($D$7=$A$24,Daten!K140,IF($D$7=$A$25,Daten!L140,Daten!J140)))))</f>
        <v>0</v>
      </c>
      <c r="F146">
        <f t="shared" si="156"/>
        <v>0</v>
      </c>
      <c r="G146">
        <f t="shared" si="156"/>
        <v>0</v>
      </c>
      <c r="H146">
        <f t="shared" si="156"/>
        <v>0</v>
      </c>
      <c r="I146">
        <f t="shared" si="156"/>
        <v>0</v>
      </c>
      <c r="J146">
        <f t="shared" si="156"/>
        <v>0</v>
      </c>
      <c r="K146">
        <f t="shared" si="156"/>
        <v>0</v>
      </c>
      <c r="L146">
        <f t="shared" si="156"/>
        <v>0</v>
      </c>
      <c r="M146">
        <f t="shared" si="156"/>
        <v>0</v>
      </c>
      <c r="N146">
        <f t="shared" si="156"/>
        <v>0</v>
      </c>
      <c r="O146">
        <f t="shared" si="156"/>
        <v>0</v>
      </c>
      <c r="P146">
        <f t="shared" si="157"/>
        <v>0</v>
      </c>
      <c r="Q146">
        <f t="shared" si="157"/>
        <v>0</v>
      </c>
      <c r="R146">
        <f t="shared" si="157"/>
        <v>0</v>
      </c>
      <c r="S146">
        <f t="shared" si="157"/>
        <v>0</v>
      </c>
      <c r="T146">
        <f t="shared" si="157"/>
        <v>0</v>
      </c>
      <c r="U146">
        <f t="shared" si="157"/>
        <v>0</v>
      </c>
      <c r="V146">
        <f t="shared" si="157"/>
        <v>0</v>
      </c>
      <c r="W146">
        <f t="shared" si="157"/>
        <v>0</v>
      </c>
      <c r="X146">
        <f t="shared" si="157"/>
        <v>0</v>
      </c>
      <c r="Y146">
        <f t="shared" si="157"/>
        <v>0</v>
      </c>
      <c r="Z146">
        <f t="shared" si="138"/>
        <v>0</v>
      </c>
      <c r="AA146">
        <f t="shared" si="138"/>
        <v>0</v>
      </c>
      <c r="AB146">
        <f t="shared" si="138"/>
        <v>0</v>
      </c>
      <c r="AC146">
        <f t="shared" si="138"/>
        <v>0</v>
      </c>
      <c r="AD146">
        <f t="shared" si="138"/>
        <v>0</v>
      </c>
      <c r="AE146">
        <f t="shared" si="138"/>
        <v>0</v>
      </c>
      <c r="AF146">
        <f t="shared" si="138"/>
        <v>0</v>
      </c>
      <c r="AG146">
        <f t="shared" si="138"/>
        <v>0</v>
      </c>
      <c r="AH146">
        <f t="shared" si="138"/>
        <v>0</v>
      </c>
      <c r="AI146">
        <f t="shared" si="138"/>
        <v>0</v>
      </c>
      <c r="AJ146">
        <f t="shared" si="155"/>
        <v>0</v>
      </c>
      <c r="AK146">
        <f t="shared" si="155"/>
        <v>0</v>
      </c>
      <c r="AL146">
        <f t="shared" si="155"/>
        <v>0</v>
      </c>
      <c r="AM146">
        <f t="shared" si="155"/>
        <v>0</v>
      </c>
      <c r="AN146">
        <f t="shared" si="155"/>
        <v>0</v>
      </c>
      <c r="AO146">
        <f t="shared" si="155"/>
        <v>0</v>
      </c>
      <c r="AP146">
        <f t="shared" si="155"/>
        <v>0</v>
      </c>
      <c r="AQ146">
        <f t="shared" si="155"/>
        <v>0</v>
      </c>
      <c r="AR146">
        <f t="shared" si="155"/>
        <v>0</v>
      </c>
      <c r="AS146">
        <f t="shared" si="155"/>
        <v>0</v>
      </c>
      <c r="AT146">
        <f t="shared" si="153"/>
        <v>0</v>
      </c>
      <c r="AU146">
        <f t="shared" si="153"/>
        <v>0</v>
      </c>
      <c r="AV146">
        <f t="shared" si="153"/>
        <v>0</v>
      </c>
      <c r="AW146">
        <f t="shared" si="153"/>
        <v>0</v>
      </c>
      <c r="AX146">
        <f t="shared" si="153"/>
        <v>0</v>
      </c>
      <c r="AY146">
        <f t="shared" si="153"/>
        <v>0</v>
      </c>
      <c r="AZ146">
        <f t="shared" si="153"/>
        <v>0</v>
      </c>
      <c r="BA146">
        <f t="shared" si="153"/>
        <v>0</v>
      </c>
      <c r="BB146">
        <f t="shared" si="153"/>
        <v>0</v>
      </c>
      <c r="BC146">
        <f t="shared" si="153"/>
        <v>0</v>
      </c>
      <c r="BD146">
        <f t="shared" si="147"/>
        <v>0</v>
      </c>
      <c r="BE146">
        <f t="shared" si="147"/>
        <v>0</v>
      </c>
      <c r="BF146">
        <f t="shared" si="147"/>
        <v>0</v>
      </c>
      <c r="BG146">
        <f t="shared" si="147"/>
        <v>0</v>
      </c>
      <c r="BH146">
        <f t="shared" si="147"/>
        <v>0</v>
      </c>
      <c r="BI146">
        <f t="shared" si="147"/>
        <v>0</v>
      </c>
      <c r="BJ146">
        <f t="shared" si="147"/>
        <v>0</v>
      </c>
      <c r="BK146">
        <f t="shared" si="147"/>
        <v>0</v>
      </c>
      <c r="BL146">
        <f t="shared" si="147"/>
        <v>0</v>
      </c>
      <c r="BM146">
        <f t="shared" si="147"/>
        <v>0</v>
      </c>
      <c r="BN146">
        <f t="shared" si="161"/>
        <v>0</v>
      </c>
      <c r="BO146">
        <f t="shared" si="161"/>
        <v>0</v>
      </c>
      <c r="BP146">
        <f t="shared" si="161"/>
        <v>0</v>
      </c>
      <c r="BQ146">
        <f t="shared" si="161"/>
        <v>0</v>
      </c>
      <c r="BR146">
        <f t="shared" si="161"/>
        <v>0</v>
      </c>
      <c r="BS146">
        <f t="shared" si="161"/>
        <v>0</v>
      </c>
      <c r="BT146">
        <f t="shared" si="161"/>
        <v>0</v>
      </c>
      <c r="BU146">
        <f t="shared" si="161"/>
        <v>0</v>
      </c>
      <c r="BV146">
        <f t="shared" si="161"/>
        <v>0</v>
      </c>
      <c r="BW146">
        <f t="shared" si="161"/>
        <v>0</v>
      </c>
      <c r="BX146">
        <f t="shared" si="159"/>
        <v>0</v>
      </c>
      <c r="BY146">
        <f t="shared" si="159"/>
        <v>0</v>
      </c>
      <c r="BZ146">
        <f t="shared" si="159"/>
        <v>0</v>
      </c>
      <c r="CA146">
        <f t="shared" si="159"/>
        <v>0</v>
      </c>
      <c r="CB146">
        <f t="shared" si="159"/>
        <v>0</v>
      </c>
      <c r="CC146">
        <f t="shared" si="159"/>
        <v>0</v>
      </c>
      <c r="CD146">
        <f t="shared" si="159"/>
        <v>0</v>
      </c>
      <c r="CE146">
        <f t="shared" si="159"/>
        <v>0</v>
      </c>
      <c r="CF146">
        <f t="shared" si="159"/>
        <v>0</v>
      </c>
      <c r="CG146">
        <f t="shared" si="159"/>
        <v>0</v>
      </c>
      <c r="CH146">
        <f t="shared" si="125"/>
        <v>0</v>
      </c>
      <c r="CI146">
        <f t="shared" si="125"/>
        <v>0</v>
      </c>
      <c r="CJ146">
        <f t="shared" si="125"/>
        <v>0</v>
      </c>
      <c r="CK146">
        <f t="shared" si="125"/>
        <v>0</v>
      </c>
      <c r="CL146">
        <f t="shared" si="125"/>
        <v>0</v>
      </c>
      <c r="CM146">
        <f t="shared" si="125"/>
        <v>0</v>
      </c>
      <c r="CN146">
        <f t="shared" si="125"/>
        <v>0</v>
      </c>
      <c r="CO146">
        <f t="shared" si="125"/>
        <v>0</v>
      </c>
      <c r="CP146">
        <f t="shared" si="125"/>
        <v>0</v>
      </c>
      <c r="CQ146">
        <f t="shared" si="125"/>
        <v>0</v>
      </c>
      <c r="CR146">
        <f t="shared" si="136"/>
        <v>0</v>
      </c>
      <c r="CS146">
        <f t="shared" si="136"/>
        <v>0</v>
      </c>
      <c r="CT146">
        <f t="shared" si="136"/>
        <v>0</v>
      </c>
      <c r="CU146">
        <f t="shared" si="136"/>
        <v>0</v>
      </c>
      <c r="CV146">
        <f t="shared" si="136"/>
        <v>0</v>
      </c>
      <c r="CW146">
        <f t="shared" si="136"/>
        <v>0</v>
      </c>
      <c r="CX146">
        <f t="shared" si="136"/>
        <v>0</v>
      </c>
      <c r="CY146">
        <f t="shared" si="136"/>
        <v>0</v>
      </c>
      <c r="CZ146">
        <f t="shared" si="136"/>
        <v>0</v>
      </c>
      <c r="DA146">
        <f t="shared" si="136"/>
        <v>0</v>
      </c>
    </row>
    <row r="147" spans="3:105" ht="12.75">
      <c r="C147">
        <v>138</v>
      </c>
      <c r="D147">
        <f>IF($D$7=$A$21,Daten!E141,IF($D$7=$A$22,Daten!F141,IF($D$7=$A$23,Daten!I141,IF($D$7=$A$24,Daten!K141,IF($D$7=$A$25,Daten!L141,Daten!J141)))))</f>
        <v>3.5247668499402875</v>
      </c>
      <c r="F147">
        <f t="shared" si="156"/>
        <v>0</v>
      </c>
      <c r="G147">
        <f t="shared" si="156"/>
        <v>1</v>
      </c>
      <c r="H147">
        <f t="shared" si="156"/>
        <v>0</v>
      </c>
      <c r="I147">
        <f t="shared" si="156"/>
        <v>0</v>
      </c>
      <c r="J147">
        <f t="shared" si="156"/>
        <v>0</v>
      </c>
      <c r="K147">
        <f t="shared" si="156"/>
        <v>0</v>
      </c>
      <c r="L147">
        <f t="shared" si="156"/>
        <v>0</v>
      </c>
      <c r="M147">
        <f t="shared" si="156"/>
        <v>0</v>
      </c>
      <c r="N147">
        <f t="shared" si="156"/>
        <v>0</v>
      </c>
      <c r="O147">
        <f t="shared" si="156"/>
        <v>0</v>
      </c>
      <c r="P147">
        <f t="shared" si="157"/>
        <v>0</v>
      </c>
      <c r="Q147">
        <f t="shared" si="157"/>
        <v>0</v>
      </c>
      <c r="R147">
        <f t="shared" si="157"/>
        <v>0</v>
      </c>
      <c r="S147">
        <f t="shared" si="157"/>
        <v>0</v>
      </c>
      <c r="T147">
        <f t="shared" si="157"/>
        <v>0</v>
      </c>
      <c r="U147">
        <f t="shared" si="157"/>
        <v>0</v>
      </c>
      <c r="V147">
        <f t="shared" si="157"/>
        <v>0</v>
      </c>
      <c r="W147">
        <f t="shared" si="157"/>
        <v>0</v>
      </c>
      <c r="X147">
        <f t="shared" si="157"/>
        <v>0</v>
      </c>
      <c r="Y147">
        <f t="shared" si="157"/>
        <v>0</v>
      </c>
      <c r="Z147">
        <f t="shared" si="138"/>
        <v>0</v>
      </c>
      <c r="AA147">
        <f t="shared" si="138"/>
        <v>0</v>
      </c>
      <c r="AB147">
        <f t="shared" si="138"/>
        <v>0</v>
      </c>
      <c r="AC147">
        <f t="shared" si="138"/>
        <v>0</v>
      </c>
      <c r="AD147">
        <f t="shared" si="138"/>
        <v>0</v>
      </c>
      <c r="AE147">
        <f t="shared" si="138"/>
        <v>0</v>
      </c>
      <c r="AF147">
        <f t="shared" si="138"/>
        <v>0</v>
      </c>
      <c r="AG147">
        <f t="shared" si="138"/>
        <v>0</v>
      </c>
      <c r="AH147">
        <f t="shared" si="138"/>
        <v>0</v>
      </c>
      <c r="AI147">
        <f t="shared" si="138"/>
        <v>0</v>
      </c>
      <c r="AJ147">
        <f t="shared" si="155"/>
        <v>0</v>
      </c>
      <c r="AK147">
        <f t="shared" si="155"/>
        <v>0</v>
      </c>
      <c r="AL147">
        <f t="shared" si="155"/>
        <v>0</v>
      </c>
      <c r="AM147">
        <f t="shared" si="155"/>
        <v>0</v>
      </c>
      <c r="AN147">
        <f t="shared" si="155"/>
        <v>0</v>
      </c>
      <c r="AO147">
        <f t="shared" si="155"/>
        <v>0</v>
      </c>
      <c r="AP147">
        <f t="shared" si="155"/>
        <v>0</v>
      </c>
      <c r="AQ147">
        <f t="shared" si="155"/>
        <v>0</v>
      </c>
      <c r="AR147">
        <f t="shared" si="155"/>
        <v>0</v>
      </c>
      <c r="AS147">
        <f t="shared" si="155"/>
        <v>0</v>
      </c>
      <c r="AT147">
        <f t="shared" si="153"/>
        <v>0</v>
      </c>
      <c r="AU147">
        <f t="shared" si="153"/>
        <v>0</v>
      </c>
      <c r="AV147">
        <f t="shared" si="153"/>
        <v>0</v>
      </c>
      <c r="AW147">
        <f t="shared" si="153"/>
        <v>0</v>
      </c>
      <c r="AX147">
        <f t="shared" si="153"/>
        <v>0</v>
      </c>
      <c r="AY147">
        <f t="shared" si="153"/>
        <v>0</v>
      </c>
      <c r="AZ147">
        <f t="shared" si="153"/>
        <v>0</v>
      </c>
      <c r="BA147">
        <f t="shared" si="153"/>
        <v>0</v>
      </c>
      <c r="BB147">
        <f t="shared" si="153"/>
        <v>0</v>
      </c>
      <c r="BC147">
        <f t="shared" si="153"/>
        <v>0</v>
      </c>
      <c r="BD147">
        <f t="shared" si="147"/>
        <v>0</v>
      </c>
      <c r="BE147">
        <f t="shared" si="147"/>
        <v>0</v>
      </c>
      <c r="BF147">
        <f t="shared" si="147"/>
        <v>0</v>
      </c>
      <c r="BG147">
        <f t="shared" si="147"/>
        <v>0</v>
      </c>
      <c r="BH147">
        <f t="shared" si="147"/>
        <v>0</v>
      </c>
      <c r="BI147">
        <f t="shared" si="147"/>
        <v>0</v>
      </c>
      <c r="BJ147">
        <f t="shared" si="147"/>
        <v>0</v>
      </c>
      <c r="BK147">
        <f t="shared" si="147"/>
        <v>0</v>
      </c>
      <c r="BL147">
        <f t="shared" si="147"/>
        <v>0</v>
      </c>
      <c r="BM147">
        <f t="shared" si="147"/>
        <v>0</v>
      </c>
      <c r="BN147">
        <f t="shared" si="161"/>
        <v>0</v>
      </c>
      <c r="BO147">
        <f t="shared" si="161"/>
        <v>0</v>
      </c>
      <c r="BP147">
        <f t="shared" si="161"/>
        <v>0</v>
      </c>
      <c r="BQ147">
        <f t="shared" si="161"/>
        <v>0</v>
      </c>
      <c r="BR147">
        <f t="shared" si="161"/>
        <v>0</v>
      </c>
      <c r="BS147">
        <f t="shared" si="161"/>
        <v>0</v>
      </c>
      <c r="BT147">
        <f t="shared" si="161"/>
        <v>0</v>
      </c>
      <c r="BU147">
        <f t="shared" si="161"/>
        <v>0</v>
      </c>
      <c r="BV147">
        <f t="shared" si="161"/>
        <v>0</v>
      </c>
      <c r="BW147">
        <f t="shared" si="161"/>
        <v>0</v>
      </c>
      <c r="BX147">
        <f t="shared" si="159"/>
        <v>0</v>
      </c>
      <c r="BY147">
        <f t="shared" si="159"/>
        <v>0</v>
      </c>
      <c r="BZ147">
        <f t="shared" si="159"/>
        <v>0</v>
      </c>
      <c r="CA147">
        <f t="shared" si="159"/>
        <v>0</v>
      </c>
      <c r="CB147">
        <f t="shared" si="159"/>
        <v>0</v>
      </c>
      <c r="CC147">
        <f t="shared" si="159"/>
        <v>0</v>
      </c>
      <c r="CD147">
        <f t="shared" si="159"/>
        <v>0</v>
      </c>
      <c r="CE147">
        <f t="shared" si="159"/>
        <v>0</v>
      </c>
      <c r="CF147">
        <f t="shared" si="159"/>
        <v>0</v>
      </c>
      <c r="CG147">
        <f t="shared" si="159"/>
        <v>0</v>
      </c>
      <c r="CH147">
        <f t="shared" si="125"/>
        <v>0</v>
      </c>
      <c r="CI147">
        <f t="shared" si="125"/>
        <v>0</v>
      </c>
      <c r="CJ147">
        <f t="shared" si="125"/>
        <v>0</v>
      </c>
      <c r="CK147">
        <f t="shared" si="125"/>
        <v>0</v>
      </c>
      <c r="CL147">
        <f t="shared" si="125"/>
        <v>0</v>
      </c>
      <c r="CM147">
        <f t="shared" si="125"/>
        <v>0</v>
      </c>
      <c r="CN147">
        <f t="shared" si="125"/>
        <v>0</v>
      </c>
      <c r="CO147">
        <f t="shared" si="125"/>
        <v>0</v>
      </c>
      <c r="CP147">
        <f t="shared" si="125"/>
        <v>0</v>
      </c>
      <c r="CQ147">
        <f t="shared" si="125"/>
        <v>0</v>
      </c>
      <c r="CR147">
        <f t="shared" si="136"/>
        <v>0</v>
      </c>
      <c r="CS147">
        <f t="shared" si="136"/>
        <v>0</v>
      </c>
      <c r="CT147">
        <f t="shared" si="136"/>
        <v>0</v>
      </c>
      <c r="CU147">
        <f t="shared" si="136"/>
        <v>0</v>
      </c>
      <c r="CV147">
        <f t="shared" si="136"/>
        <v>0</v>
      </c>
      <c r="CW147">
        <f t="shared" si="136"/>
        <v>0</v>
      </c>
      <c r="CX147">
        <f t="shared" si="136"/>
        <v>0</v>
      </c>
      <c r="CY147">
        <f t="shared" si="136"/>
        <v>0</v>
      </c>
      <c r="CZ147">
        <f t="shared" si="136"/>
        <v>0</v>
      </c>
      <c r="DA147">
        <f t="shared" si="136"/>
        <v>0</v>
      </c>
    </row>
    <row r="148" spans="3:105" ht="12.75">
      <c r="C148">
        <v>139</v>
      </c>
      <c r="D148">
        <f>IF($D$7=$A$21,Daten!E142,IF($D$7=$A$22,Daten!F142,IF($D$7=$A$23,Daten!I142,IF($D$7=$A$24,Daten!K142,IF($D$7=$A$25,Daten!L142,Daten!J142)))))</f>
        <v>0</v>
      </c>
      <c r="F148">
        <f t="shared" si="156"/>
        <v>0</v>
      </c>
      <c r="G148">
        <f t="shared" si="156"/>
        <v>0</v>
      </c>
      <c r="H148">
        <f t="shared" si="156"/>
        <v>0</v>
      </c>
      <c r="I148">
        <f t="shared" si="156"/>
        <v>0</v>
      </c>
      <c r="J148">
        <f t="shared" si="156"/>
        <v>0</v>
      </c>
      <c r="K148">
        <f t="shared" si="156"/>
        <v>0</v>
      </c>
      <c r="L148">
        <f t="shared" si="156"/>
        <v>0</v>
      </c>
      <c r="M148">
        <f t="shared" si="156"/>
        <v>0</v>
      </c>
      <c r="N148">
        <f t="shared" si="156"/>
        <v>0</v>
      </c>
      <c r="O148">
        <f t="shared" si="156"/>
        <v>0</v>
      </c>
      <c r="P148">
        <f t="shared" si="157"/>
        <v>0</v>
      </c>
      <c r="Q148">
        <f t="shared" si="157"/>
        <v>0</v>
      </c>
      <c r="R148">
        <f t="shared" si="157"/>
        <v>0</v>
      </c>
      <c r="S148">
        <f t="shared" si="157"/>
        <v>0</v>
      </c>
      <c r="T148">
        <f t="shared" si="157"/>
        <v>0</v>
      </c>
      <c r="U148">
        <f t="shared" si="157"/>
        <v>0</v>
      </c>
      <c r="V148">
        <f t="shared" si="157"/>
        <v>0</v>
      </c>
      <c r="W148">
        <f t="shared" si="157"/>
        <v>0</v>
      </c>
      <c r="X148">
        <f t="shared" si="157"/>
        <v>0</v>
      </c>
      <c r="Y148">
        <f t="shared" si="157"/>
        <v>0</v>
      </c>
      <c r="Z148">
        <f t="shared" si="138"/>
        <v>0</v>
      </c>
      <c r="AA148">
        <f t="shared" si="138"/>
        <v>0</v>
      </c>
      <c r="AB148">
        <f t="shared" si="138"/>
        <v>0</v>
      </c>
      <c r="AC148">
        <f t="shared" si="138"/>
        <v>0</v>
      </c>
      <c r="AD148">
        <f t="shared" si="138"/>
        <v>0</v>
      </c>
      <c r="AE148">
        <f t="shared" si="138"/>
        <v>0</v>
      </c>
      <c r="AF148">
        <f t="shared" si="138"/>
        <v>0</v>
      </c>
      <c r="AG148">
        <f t="shared" si="138"/>
        <v>0</v>
      </c>
      <c r="AH148">
        <f t="shared" si="138"/>
        <v>0</v>
      </c>
      <c r="AI148">
        <f t="shared" si="138"/>
        <v>0</v>
      </c>
      <c r="AJ148">
        <f t="shared" si="155"/>
        <v>0</v>
      </c>
      <c r="AK148">
        <f t="shared" si="155"/>
        <v>0</v>
      </c>
      <c r="AL148">
        <f t="shared" si="155"/>
        <v>0</v>
      </c>
      <c r="AM148">
        <f t="shared" si="155"/>
        <v>0</v>
      </c>
      <c r="AN148">
        <f t="shared" si="155"/>
        <v>0</v>
      </c>
      <c r="AO148">
        <f t="shared" si="155"/>
        <v>0</v>
      </c>
      <c r="AP148">
        <f t="shared" si="155"/>
        <v>0</v>
      </c>
      <c r="AQ148">
        <f t="shared" si="155"/>
        <v>0</v>
      </c>
      <c r="AR148">
        <f t="shared" si="155"/>
        <v>0</v>
      </c>
      <c r="AS148">
        <f t="shared" si="155"/>
        <v>0</v>
      </c>
      <c r="AT148">
        <f t="shared" si="153"/>
        <v>0</v>
      </c>
      <c r="AU148">
        <f t="shared" si="153"/>
        <v>0</v>
      </c>
      <c r="AV148">
        <f t="shared" si="153"/>
        <v>0</v>
      </c>
      <c r="AW148">
        <f t="shared" si="153"/>
        <v>0</v>
      </c>
      <c r="AX148">
        <f t="shared" si="153"/>
        <v>0</v>
      </c>
      <c r="AY148">
        <f t="shared" si="153"/>
        <v>0</v>
      </c>
      <c r="AZ148">
        <f t="shared" si="153"/>
        <v>0</v>
      </c>
      <c r="BA148">
        <f t="shared" si="153"/>
        <v>0</v>
      </c>
      <c r="BB148">
        <f t="shared" si="153"/>
        <v>0</v>
      </c>
      <c r="BC148">
        <f t="shared" si="153"/>
        <v>0</v>
      </c>
      <c r="BD148">
        <f t="shared" si="147"/>
        <v>0</v>
      </c>
      <c r="BE148">
        <f t="shared" si="147"/>
        <v>0</v>
      </c>
      <c r="BF148">
        <f t="shared" si="147"/>
        <v>0</v>
      </c>
      <c r="BG148">
        <f t="shared" si="147"/>
        <v>0</v>
      </c>
      <c r="BH148">
        <f t="shared" si="147"/>
        <v>0</v>
      </c>
      <c r="BI148">
        <f t="shared" si="147"/>
        <v>0</v>
      </c>
      <c r="BJ148">
        <f t="shared" si="147"/>
        <v>0</v>
      </c>
      <c r="BK148">
        <f t="shared" si="147"/>
        <v>0</v>
      </c>
      <c r="BL148">
        <f t="shared" si="147"/>
        <v>0</v>
      </c>
      <c r="BM148">
        <f t="shared" si="147"/>
        <v>0</v>
      </c>
      <c r="BN148">
        <f t="shared" si="161"/>
        <v>0</v>
      </c>
      <c r="BO148">
        <f t="shared" si="161"/>
        <v>0</v>
      </c>
      <c r="BP148">
        <f t="shared" si="161"/>
        <v>0</v>
      </c>
      <c r="BQ148">
        <f t="shared" si="161"/>
        <v>0</v>
      </c>
      <c r="BR148">
        <f t="shared" si="161"/>
        <v>0</v>
      </c>
      <c r="BS148">
        <f t="shared" si="161"/>
        <v>0</v>
      </c>
      <c r="BT148">
        <f t="shared" si="161"/>
        <v>0</v>
      </c>
      <c r="BU148">
        <f t="shared" si="161"/>
        <v>0</v>
      </c>
      <c r="BV148">
        <f t="shared" si="161"/>
        <v>0</v>
      </c>
      <c r="BW148">
        <f t="shared" si="161"/>
        <v>0</v>
      </c>
      <c r="BX148">
        <f t="shared" si="159"/>
        <v>0</v>
      </c>
      <c r="BY148">
        <f t="shared" si="159"/>
        <v>0</v>
      </c>
      <c r="BZ148">
        <f t="shared" si="159"/>
        <v>0</v>
      </c>
      <c r="CA148">
        <f t="shared" si="159"/>
        <v>0</v>
      </c>
      <c r="CB148">
        <f t="shared" si="159"/>
        <v>0</v>
      </c>
      <c r="CC148">
        <f t="shared" si="159"/>
        <v>0</v>
      </c>
      <c r="CD148">
        <f t="shared" si="159"/>
        <v>0</v>
      </c>
      <c r="CE148">
        <f t="shared" si="159"/>
        <v>0</v>
      </c>
      <c r="CF148">
        <f t="shared" si="159"/>
        <v>0</v>
      </c>
      <c r="CG148">
        <f t="shared" si="159"/>
        <v>0</v>
      </c>
      <c r="CH148">
        <f t="shared" si="125"/>
        <v>0</v>
      </c>
      <c r="CI148">
        <f t="shared" si="125"/>
        <v>0</v>
      </c>
      <c r="CJ148">
        <f t="shared" si="125"/>
        <v>0</v>
      </c>
      <c r="CK148">
        <f t="shared" si="125"/>
        <v>0</v>
      </c>
      <c r="CL148">
        <f t="shared" si="125"/>
        <v>0</v>
      </c>
      <c r="CM148">
        <f t="shared" si="125"/>
        <v>0</v>
      </c>
      <c r="CN148">
        <f t="shared" si="125"/>
        <v>0</v>
      </c>
      <c r="CO148">
        <f t="shared" si="125"/>
        <v>0</v>
      </c>
      <c r="CP148">
        <f t="shared" si="125"/>
        <v>0</v>
      </c>
      <c r="CQ148">
        <f t="shared" si="125"/>
        <v>0</v>
      </c>
      <c r="CR148">
        <f t="shared" si="136"/>
        <v>0</v>
      </c>
      <c r="CS148">
        <f t="shared" si="136"/>
        <v>0</v>
      </c>
      <c r="CT148">
        <f t="shared" si="136"/>
        <v>0</v>
      </c>
      <c r="CU148">
        <f t="shared" si="136"/>
        <v>0</v>
      </c>
      <c r="CV148">
        <f t="shared" si="136"/>
        <v>0</v>
      </c>
      <c r="CW148">
        <f t="shared" si="136"/>
        <v>0</v>
      </c>
      <c r="CX148">
        <f t="shared" si="136"/>
        <v>0</v>
      </c>
      <c r="CY148">
        <f t="shared" si="136"/>
        <v>0</v>
      </c>
      <c r="CZ148">
        <f t="shared" si="136"/>
        <v>0</v>
      </c>
      <c r="DA148">
        <f t="shared" si="136"/>
        <v>0</v>
      </c>
    </row>
    <row r="149" spans="3:105" ht="12.75">
      <c r="C149">
        <v>140</v>
      </c>
      <c r="D149">
        <f>IF($D$7=$A$21,Daten!E143,IF($D$7=$A$22,Daten!F143,IF($D$7=$A$23,Daten!I143,IF($D$7=$A$24,Daten!K143,IF($D$7=$A$25,Daten!L143,Daten!J143)))))</f>
        <v>0.434041706993453</v>
      </c>
      <c r="F149">
        <f t="shared" si="156"/>
        <v>1</v>
      </c>
      <c r="G149">
        <f t="shared" si="156"/>
        <v>0</v>
      </c>
      <c r="H149">
        <f t="shared" si="156"/>
        <v>0</v>
      </c>
      <c r="I149">
        <f t="shared" si="156"/>
        <v>0</v>
      </c>
      <c r="J149">
        <f t="shared" si="156"/>
        <v>0</v>
      </c>
      <c r="K149">
        <f t="shared" si="156"/>
        <v>0</v>
      </c>
      <c r="L149">
        <f t="shared" si="156"/>
        <v>0</v>
      </c>
      <c r="M149">
        <f t="shared" si="156"/>
        <v>0</v>
      </c>
      <c r="N149">
        <f t="shared" si="156"/>
        <v>0</v>
      </c>
      <c r="O149">
        <f t="shared" si="156"/>
        <v>0</v>
      </c>
      <c r="P149">
        <f t="shared" si="157"/>
        <v>0</v>
      </c>
      <c r="Q149">
        <f t="shared" si="157"/>
        <v>0</v>
      </c>
      <c r="R149">
        <f t="shared" si="157"/>
        <v>0</v>
      </c>
      <c r="S149">
        <f t="shared" si="157"/>
        <v>0</v>
      </c>
      <c r="T149">
        <f t="shared" si="157"/>
        <v>0</v>
      </c>
      <c r="U149">
        <f t="shared" si="157"/>
        <v>0</v>
      </c>
      <c r="V149">
        <f t="shared" si="157"/>
        <v>0</v>
      </c>
      <c r="W149">
        <f t="shared" si="157"/>
        <v>0</v>
      </c>
      <c r="X149">
        <f t="shared" si="157"/>
        <v>0</v>
      </c>
      <c r="Y149">
        <f t="shared" si="157"/>
        <v>0</v>
      </c>
      <c r="Z149">
        <f t="shared" si="138"/>
        <v>0</v>
      </c>
      <c r="AA149">
        <f t="shared" si="138"/>
        <v>0</v>
      </c>
      <c r="AB149">
        <f t="shared" si="138"/>
        <v>0</v>
      </c>
      <c r="AC149">
        <f t="shared" si="138"/>
        <v>0</v>
      </c>
      <c r="AD149">
        <f t="shared" si="138"/>
        <v>0</v>
      </c>
      <c r="AE149">
        <f t="shared" si="138"/>
        <v>0</v>
      </c>
      <c r="AF149">
        <f t="shared" si="138"/>
        <v>0</v>
      </c>
      <c r="AG149">
        <f t="shared" si="138"/>
        <v>0</v>
      </c>
      <c r="AH149">
        <f t="shared" si="138"/>
        <v>0</v>
      </c>
      <c r="AI149">
        <f t="shared" si="138"/>
        <v>0</v>
      </c>
      <c r="AJ149">
        <f t="shared" si="155"/>
        <v>0</v>
      </c>
      <c r="AK149">
        <f t="shared" si="155"/>
        <v>0</v>
      </c>
      <c r="AL149">
        <f t="shared" si="155"/>
        <v>0</v>
      </c>
      <c r="AM149">
        <f t="shared" si="155"/>
        <v>0</v>
      </c>
      <c r="AN149">
        <f t="shared" si="155"/>
        <v>0</v>
      </c>
      <c r="AO149">
        <f t="shared" si="155"/>
        <v>0</v>
      </c>
      <c r="AP149">
        <f t="shared" si="155"/>
        <v>0</v>
      </c>
      <c r="AQ149">
        <f t="shared" si="155"/>
        <v>0</v>
      </c>
      <c r="AR149">
        <f t="shared" si="155"/>
        <v>0</v>
      </c>
      <c r="AS149">
        <f t="shared" si="155"/>
        <v>0</v>
      </c>
      <c r="AT149">
        <f t="shared" si="153"/>
        <v>0</v>
      </c>
      <c r="AU149">
        <f t="shared" si="153"/>
        <v>0</v>
      </c>
      <c r="AV149">
        <f t="shared" si="153"/>
        <v>0</v>
      </c>
      <c r="AW149">
        <f t="shared" si="153"/>
        <v>0</v>
      </c>
      <c r="AX149">
        <f t="shared" si="153"/>
        <v>0</v>
      </c>
      <c r="AY149">
        <f t="shared" si="153"/>
        <v>0</v>
      </c>
      <c r="AZ149">
        <f t="shared" si="153"/>
        <v>0</v>
      </c>
      <c r="BA149">
        <f t="shared" si="153"/>
        <v>0</v>
      </c>
      <c r="BB149">
        <f t="shared" si="153"/>
        <v>0</v>
      </c>
      <c r="BC149">
        <f t="shared" si="153"/>
        <v>0</v>
      </c>
      <c r="BD149">
        <f t="shared" si="147"/>
        <v>0</v>
      </c>
      <c r="BE149">
        <f t="shared" si="147"/>
        <v>0</v>
      </c>
      <c r="BF149">
        <f t="shared" si="147"/>
        <v>0</v>
      </c>
      <c r="BG149">
        <f t="shared" si="147"/>
        <v>0</v>
      </c>
      <c r="BH149">
        <f t="shared" si="147"/>
        <v>0</v>
      </c>
      <c r="BI149">
        <f t="shared" si="147"/>
        <v>0</v>
      </c>
      <c r="BJ149">
        <f t="shared" si="147"/>
        <v>0</v>
      </c>
      <c r="BK149">
        <f t="shared" si="147"/>
        <v>0</v>
      </c>
      <c r="BL149">
        <f t="shared" si="147"/>
        <v>0</v>
      </c>
      <c r="BM149">
        <f t="shared" si="147"/>
        <v>0</v>
      </c>
      <c r="BN149">
        <f t="shared" si="161"/>
        <v>0</v>
      </c>
      <c r="BO149">
        <f t="shared" si="161"/>
        <v>0</v>
      </c>
      <c r="BP149">
        <f t="shared" si="161"/>
        <v>0</v>
      </c>
      <c r="BQ149">
        <f t="shared" si="161"/>
        <v>0</v>
      </c>
      <c r="BR149">
        <f t="shared" si="161"/>
        <v>0</v>
      </c>
      <c r="BS149">
        <f t="shared" si="161"/>
        <v>0</v>
      </c>
      <c r="BT149">
        <f t="shared" si="161"/>
        <v>0</v>
      </c>
      <c r="BU149">
        <f t="shared" si="161"/>
        <v>0</v>
      </c>
      <c r="BV149">
        <f t="shared" si="161"/>
        <v>0</v>
      </c>
      <c r="BW149">
        <f t="shared" si="161"/>
        <v>0</v>
      </c>
      <c r="BX149">
        <f t="shared" si="159"/>
        <v>0</v>
      </c>
      <c r="BY149">
        <f t="shared" si="159"/>
        <v>0</v>
      </c>
      <c r="BZ149">
        <f t="shared" si="159"/>
        <v>0</v>
      </c>
      <c r="CA149">
        <f t="shared" si="159"/>
        <v>0</v>
      </c>
      <c r="CB149">
        <f t="shared" si="159"/>
        <v>0</v>
      </c>
      <c r="CC149">
        <f t="shared" si="159"/>
        <v>0</v>
      </c>
      <c r="CD149">
        <f t="shared" si="159"/>
        <v>0</v>
      </c>
      <c r="CE149">
        <f t="shared" si="159"/>
        <v>0</v>
      </c>
      <c r="CF149">
        <f t="shared" si="159"/>
        <v>0</v>
      </c>
      <c r="CG149">
        <f t="shared" si="159"/>
        <v>0</v>
      </c>
      <c r="CH149">
        <f t="shared" si="125"/>
        <v>0</v>
      </c>
      <c r="CI149">
        <f t="shared" si="125"/>
        <v>0</v>
      </c>
      <c r="CJ149">
        <f t="shared" si="125"/>
        <v>0</v>
      </c>
      <c r="CK149">
        <f t="shared" si="125"/>
        <v>0</v>
      </c>
      <c r="CL149">
        <f t="shared" si="125"/>
        <v>0</v>
      </c>
      <c r="CM149">
        <f t="shared" si="125"/>
        <v>0</v>
      </c>
      <c r="CN149">
        <f t="shared" si="125"/>
        <v>0</v>
      </c>
      <c r="CO149">
        <f t="shared" si="125"/>
        <v>0</v>
      </c>
      <c r="CP149">
        <f t="shared" si="125"/>
        <v>0</v>
      </c>
      <c r="CQ149">
        <f t="shared" si="125"/>
        <v>0</v>
      </c>
      <c r="CR149">
        <f t="shared" si="136"/>
        <v>0</v>
      </c>
      <c r="CS149">
        <f t="shared" si="136"/>
        <v>0</v>
      </c>
      <c r="CT149">
        <f t="shared" si="136"/>
        <v>0</v>
      </c>
      <c r="CU149">
        <f t="shared" si="136"/>
        <v>0</v>
      </c>
      <c r="CV149">
        <f t="shared" si="136"/>
        <v>0</v>
      </c>
      <c r="CW149">
        <f t="shared" si="136"/>
        <v>0</v>
      </c>
      <c r="CX149">
        <f t="shared" si="136"/>
        <v>0</v>
      </c>
      <c r="CY149">
        <f t="shared" si="136"/>
        <v>0</v>
      </c>
      <c r="CZ149">
        <f t="shared" si="136"/>
        <v>0</v>
      </c>
      <c r="DA149">
        <f t="shared" si="136"/>
        <v>0</v>
      </c>
    </row>
    <row r="150" spans="3:105" ht="12.75">
      <c r="C150">
        <v>141</v>
      </c>
      <c r="D150">
        <f>IF($D$7=$A$21,Daten!E144,IF($D$7=$A$22,Daten!F144,IF($D$7=$A$23,Daten!I144,IF($D$7=$A$24,Daten!K144,IF($D$7=$A$25,Daten!L144,Daten!J144)))))</f>
        <v>0.5820446336809293</v>
      </c>
      <c r="F150">
        <f t="shared" si="156"/>
        <v>1</v>
      </c>
      <c r="G150">
        <f t="shared" si="156"/>
        <v>0</v>
      </c>
      <c r="H150">
        <f t="shared" si="156"/>
        <v>0</v>
      </c>
      <c r="I150">
        <f t="shared" si="156"/>
        <v>0</v>
      </c>
      <c r="J150">
        <f t="shared" si="156"/>
        <v>0</v>
      </c>
      <c r="K150">
        <f t="shared" si="156"/>
        <v>0</v>
      </c>
      <c r="L150">
        <f t="shared" si="156"/>
        <v>0</v>
      </c>
      <c r="M150">
        <f t="shared" si="156"/>
        <v>0</v>
      </c>
      <c r="N150">
        <f t="shared" si="156"/>
        <v>0</v>
      </c>
      <c r="O150">
        <f t="shared" si="156"/>
        <v>0</v>
      </c>
      <c r="P150">
        <f t="shared" si="157"/>
        <v>0</v>
      </c>
      <c r="Q150">
        <f t="shared" si="157"/>
        <v>0</v>
      </c>
      <c r="R150">
        <f t="shared" si="157"/>
        <v>0</v>
      </c>
      <c r="S150">
        <f t="shared" si="157"/>
        <v>0</v>
      </c>
      <c r="T150">
        <f t="shared" si="157"/>
        <v>0</v>
      </c>
      <c r="U150">
        <f t="shared" si="157"/>
        <v>0</v>
      </c>
      <c r="V150">
        <f t="shared" si="157"/>
        <v>0</v>
      </c>
      <c r="W150">
        <f t="shared" si="157"/>
        <v>0</v>
      </c>
      <c r="X150">
        <f t="shared" si="157"/>
        <v>0</v>
      </c>
      <c r="Y150">
        <f t="shared" si="157"/>
        <v>0</v>
      </c>
      <c r="Z150">
        <f t="shared" si="138"/>
        <v>0</v>
      </c>
      <c r="AA150">
        <f t="shared" si="138"/>
        <v>0</v>
      </c>
      <c r="AB150">
        <f t="shared" si="138"/>
        <v>0</v>
      </c>
      <c r="AC150">
        <f t="shared" si="138"/>
        <v>0</v>
      </c>
      <c r="AD150">
        <f t="shared" si="138"/>
        <v>0</v>
      </c>
      <c r="AE150">
        <f t="shared" si="138"/>
        <v>0</v>
      </c>
      <c r="AF150">
        <f t="shared" si="138"/>
        <v>0</v>
      </c>
      <c r="AG150">
        <f t="shared" si="138"/>
        <v>0</v>
      </c>
      <c r="AH150">
        <f t="shared" si="138"/>
        <v>0</v>
      </c>
      <c r="AI150">
        <f t="shared" si="138"/>
        <v>0</v>
      </c>
      <c r="AJ150">
        <f t="shared" si="155"/>
        <v>0</v>
      </c>
      <c r="AK150">
        <f t="shared" si="155"/>
        <v>0</v>
      </c>
      <c r="AL150">
        <f t="shared" si="155"/>
        <v>0</v>
      </c>
      <c r="AM150">
        <f t="shared" si="155"/>
        <v>0</v>
      </c>
      <c r="AN150">
        <f t="shared" si="155"/>
        <v>0</v>
      </c>
      <c r="AO150">
        <f t="shared" si="155"/>
        <v>0</v>
      </c>
      <c r="AP150">
        <f t="shared" si="155"/>
        <v>0</v>
      </c>
      <c r="AQ150">
        <f t="shared" si="155"/>
        <v>0</v>
      </c>
      <c r="AR150">
        <f t="shared" si="155"/>
        <v>0</v>
      </c>
      <c r="AS150">
        <f t="shared" si="155"/>
        <v>0</v>
      </c>
      <c r="AT150">
        <f t="shared" si="153"/>
        <v>0</v>
      </c>
      <c r="AU150">
        <f t="shared" si="153"/>
        <v>0</v>
      </c>
      <c r="AV150">
        <f t="shared" si="153"/>
        <v>0</v>
      </c>
      <c r="AW150">
        <f t="shared" si="153"/>
        <v>0</v>
      </c>
      <c r="AX150">
        <f t="shared" si="153"/>
        <v>0</v>
      </c>
      <c r="AY150">
        <f t="shared" si="153"/>
        <v>0</v>
      </c>
      <c r="AZ150">
        <f t="shared" si="153"/>
        <v>0</v>
      </c>
      <c r="BA150">
        <f t="shared" si="153"/>
        <v>0</v>
      </c>
      <c r="BB150">
        <f t="shared" si="153"/>
        <v>0</v>
      </c>
      <c r="BC150">
        <f t="shared" si="153"/>
        <v>0</v>
      </c>
      <c r="BD150">
        <f t="shared" si="147"/>
        <v>0</v>
      </c>
      <c r="BE150">
        <f t="shared" si="147"/>
        <v>0</v>
      </c>
      <c r="BF150">
        <f t="shared" si="147"/>
        <v>0</v>
      </c>
      <c r="BG150">
        <f t="shared" si="147"/>
        <v>0</v>
      </c>
      <c r="BH150">
        <f t="shared" si="147"/>
        <v>0</v>
      </c>
      <c r="BI150">
        <f t="shared" si="147"/>
        <v>0</v>
      </c>
      <c r="BJ150">
        <f t="shared" si="147"/>
        <v>0</v>
      </c>
      <c r="BK150">
        <f t="shared" si="147"/>
        <v>0</v>
      </c>
      <c r="BL150">
        <f t="shared" si="147"/>
        <v>0</v>
      </c>
      <c r="BM150">
        <f t="shared" si="147"/>
        <v>0</v>
      </c>
      <c r="BN150">
        <f t="shared" si="161"/>
        <v>0</v>
      </c>
      <c r="BO150">
        <f t="shared" si="161"/>
        <v>0</v>
      </c>
      <c r="BP150">
        <f t="shared" si="161"/>
        <v>0</v>
      </c>
      <c r="BQ150">
        <f t="shared" si="161"/>
        <v>0</v>
      </c>
      <c r="BR150">
        <f t="shared" si="161"/>
        <v>0</v>
      </c>
      <c r="BS150">
        <f t="shared" si="161"/>
        <v>0</v>
      </c>
      <c r="BT150">
        <f t="shared" si="161"/>
        <v>0</v>
      </c>
      <c r="BU150">
        <f t="shared" si="161"/>
        <v>0</v>
      </c>
      <c r="BV150">
        <f t="shared" si="161"/>
        <v>0</v>
      </c>
      <c r="BW150">
        <f t="shared" si="161"/>
        <v>0</v>
      </c>
      <c r="BX150">
        <f t="shared" si="159"/>
        <v>0</v>
      </c>
      <c r="BY150">
        <f t="shared" si="159"/>
        <v>0</v>
      </c>
      <c r="BZ150">
        <f t="shared" si="159"/>
        <v>0</v>
      </c>
      <c r="CA150">
        <f t="shared" si="159"/>
        <v>0</v>
      </c>
      <c r="CB150">
        <f t="shared" si="159"/>
        <v>0</v>
      </c>
      <c r="CC150">
        <f t="shared" si="159"/>
        <v>0</v>
      </c>
      <c r="CD150">
        <f t="shared" si="159"/>
        <v>0</v>
      </c>
      <c r="CE150">
        <f t="shared" si="159"/>
        <v>0</v>
      </c>
      <c r="CF150">
        <f t="shared" si="159"/>
        <v>0</v>
      </c>
      <c r="CG150">
        <f t="shared" si="159"/>
        <v>0</v>
      </c>
      <c r="CH150">
        <f t="shared" si="125"/>
        <v>0</v>
      </c>
      <c r="CI150">
        <f t="shared" si="125"/>
        <v>0</v>
      </c>
      <c r="CJ150">
        <f t="shared" si="125"/>
        <v>0</v>
      </c>
      <c r="CK150">
        <f t="shared" si="125"/>
        <v>0</v>
      </c>
      <c r="CL150">
        <f t="shared" si="125"/>
        <v>0</v>
      </c>
      <c r="CM150">
        <f t="shared" si="125"/>
        <v>0</v>
      </c>
      <c r="CN150">
        <f t="shared" si="125"/>
        <v>0</v>
      </c>
      <c r="CO150">
        <f t="shared" si="125"/>
        <v>0</v>
      </c>
      <c r="CP150">
        <f t="shared" si="125"/>
        <v>0</v>
      </c>
      <c r="CQ150">
        <f t="shared" si="125"/>
        <v>0</v>
      </c>
      <c r="CR150">
        <f t="shared" si="136"/>
        <v>0</v>
      </c>
      <c r="CS150">
        <f t="shared" si="136"/>
        <v>0</v>
      </c>
      <c r="CT150">
        <f t="shared" si="136"/>
        <v>0</v>
      </c>
      <c r="CU150">
        <f t="shared" si="136"/>
        <v>0</v>
      </c>
      <c r="CV150">
        <f t="shared" si="136"/>
        <v>0</v>
      </c>
      <c r="CW150">
        <f t="shared" si="136"/>
        <v>0</v>
      </c>
      <c r="CX150">
        <f t="shared" si="136"/>
        <v>0</v>
      </c>
      <c r="CY150">
        <f t="shared" si="136"/>
        <v>0</v>
      </c>
      <c r="CZ150">
        <f t="shared" si="136"/>
        <v>0</v>
      </c>
      <c r="DA150">
        <f t="shared" si="136"/>
        <v>0</v>
      </c>
    </row>
    <row r="151" spans="3:105" ht="12.75">
      <c r="C151">
        <v>142</v>
      </c>
      <c r="D151">
        <f>IF($D$7=$A$21,Daten!E145,IF($D$7=$A$22,Daten!F145,IF($D$7=$A$23,Daten!I145,IF($D$7=$A$24,Daten!K145,IF($D$7=$A$25,Daten!L145,Daten!J145)))))</f>
        <v>0.31860760260139975</v>
      </c>
      <c r="F151">
        <f t="shared" si="156"/>
        <v>1</v>
      </c>
      <c r="G151">
        <f t="shared" si="156"/>
        <v>0</v>
      </c>
      <c r="H151">
        <f t="shared" si="156"/>
        <v>0</v>
      </c>
      <c r="I151">
        <f t="shared" si="156"/>
        <v>0</v>
      </c>
      <c r="J151">
        <f t="shared" si="156"/>
        <v>0</v>
      </c>
      <c r="K151">
        <f t="shared" si="156"/>
        <v>0</v>
      </c>
      <c r="L151">
        <f t="shared" si="156"/>
        <v>0</v>
      </c>
      <c r="M151">
        <f t="shared" si="156"/>
        <v>0</v>
      </c>
      <c r="N151">
        <f t="shared" si="156"/>
        <v>0</v>
      </c>
      <c r="O151">
        <f t="shared" si="156"/>
        <v>0</v>
      </c>
      <c r="P151">
        <f t="shared" si="157"/>
        <v>0</v>
      </c>
      <c r="Q151">
        <f t="shared" si="157"/>
        <v>0</v>
      </c>
      <c r="R151">
        <f t="shared" si="157"/>
        <v>0</v>
      </c>
      <c r="S151">
        <f t="shared" si="157"/>
        <v>0</v>
      </c>
      <c r="T151">
        <f t="shared" si="157"/>
        <v>0</v>
      </c>
      <c r="U151">
        <f t="shared" si="157"/>
        <v>0</v>
      </c>
      <c r="V151">
        <f t="shared" si="157"/>
        <v>0</v>
      </c>
      <c r="W151">
        <f t="shared" si="157"/>
        <v>0</v>
      </c>
      <c r="X151">
        <f t="shared" si="157"/>
        <v>0</v>
      </c>
      <c r="Y151">
        <f t="shared" si="157"/>
        <v>0</v>
      </c>
      <c r="Z151">
        <f t="shared" si="138"/>
        <v>0</v>
      </c>
      <c r="AA151">
        <f t="shared" si="138"/>
        <v>0</v>
      </c>
      <c r="AB151">
        <f t="shared" si="138"/>
        <v>0</v>
      </c>
      <c r="AC151">
        <f t="shared" si="138"/>
        <v>0</v>
      </c>
      <c r="AD151">
        <f t="shared" si="138"/>
        <v>0</v>
      </c>
      <c r="AE151">
        <f t="shared" si="138"/>
        <v>0</v>
      </c>
      <c r="AF151">
        <f t="shared" si="138"/>
        <v>0</v>
      </c>
      <c r="AG151">
        <f t="shared" si="138"/>
        <v>0</v>
      </c>
      <c r="AH151">
        <f t="shared" si="138"/>
        <v>0</v>
      </c>
      <c r="AI151">
        <f t="shared" si="138"/>
        <v>0</v>
      </c>
      <c r="AJ151">
        <f t="shared" si="155"/>
        <v>0</v>
      </c>
      <c r="AK151">
        <f t="shared" si="155"/>
        <v>0</v>
      </c>
      <c r="AL151">
        <f t="shared" si="155"/>
        <v>0</v>
      </c>
      <c r="AM151">
        <f t="shared" si="155"/>
        <v>0</v>
      </c>
      <c r="AN151">
        <f t="shared" si="155"/>
        <v>0</v>
      </c>
      <c r="AO151">
        <f t="shared" si="155"/>
        <v>0</v>
      </c>
      <c r="AP151">
        <f t="shared" si="155"/>
        <v>0</v>
      </c>
      <c r="AQ151">
        <f t="shared" si="155"/>
        <v>0</v>
      </c>
      <c r="AR151">
        <f t="shared" si="155"/>
        <v>0</v>
      </c>
      <c r="AS151">
        <f t="shared" si="155"/>
        <v>0</v>
      </c>
      <c r="AT151">
        <f t="shared" si="153"/>
        <v>0</v>
      </c>
      <c r="AU151">
        <f t="shared" si="153"/>
        <v>0</v>
      </c>
      <c r="AV151">
        <f t="shared" si="153"/>
        <v>0</v>
      </c>
      <c r="AW151">
        <f t="shared" si="153"/>
        <v>0</v>
      </c>
      <c r="AX151">
        <f t="shared" si="153"/>
        <v>0</v>
      </c>
      <c r="AY151">
        <f t="shared" si="153"/>
        <v>0</v>
      </c>
      <c r="AZ151">
        <f t="shared" si="153"/>
        <v>0</v>
      </c>
      <c r="BA151">
        <f t="shared" si="153"/>
        <v>0</v>
      </c>
      <c r="BB151">
        <f t="shared" si="153"/>
        <v>0</v>
      </c>
      <c r="BC151">
        <f t="shared" si="153"/>
        <v>0</v>
      </c>
      <c r="BD151">
        <f t="shared" si="147"/>
        <v>0</v>
      </c>
      <c r="BE151">
        <f t="shared" si="147"/>
        <v>0</v>
      </c>
      <c r="BF151">
        <f t="shared" si="147"/>
        <v>0</v>
      </c>
      <c r="BG151">
        <f t="shared" si="147"/>
        <v>0</v>
      </c>
      <c r="BH151">
        <f t="shared" si="147"/>
        <v>0</v>
      </c>
      <c r="BI151">
        <f t="shared" si="147"/>
        <v>0</v>
      </c>
      <c r="BJ151">
        <f t="shared" si="147"/>
        <v>0</v>
      </c>
      <c r="BK151">
        <f t="shared" si="147"/>
        <v>0</v>
      </c>
      <c r="BL151">
        <f t="shared" si="147"/>
        <v>0</v>
      </c>
      <c r="BM151">
        <f t="shared" si="147"/>
        <v>0</v>
      </c>
      <c r="BN151">
        <f t="shared" si="161"/>
        <v>0</v>
      </c>
      <c r="BO151">
        <f t="shared" si="161"/>
        <v>0</v>
      </c>
      <c r="BP151">
        <f t="shared" si="161"/>
        <v>0</v>
      </c>
      <c r="BQ151">
        <f t="shared" si="161"/>
        <v>0</v>
      </c>
      <c r="BR151">
        <f t="shared" si="161"/>
        <v>0</v>
      </c>
      <c r="BS151">
        <f t="shared" si="161"/>
        <v>0</v>
      </c>
      <c r="BT151">
        <f t="shared" si="161"/>
        <v>0</v>
      </c>
      <c r="BU151">
        <f t="shared" si="161"/>
        <v>0</v>
      </c>
      <c r="BV151">
        <f t="shared" si="161"/>
        <v>0</v>
      </c>
      <c r="BW151">
        <f t="shared" si="161"/>
        <v>0</v>
      </c>
      <c r="BX151">
        <f t="shared" si="159"/>
        <v>0</v>
      </c>
      <c r="BY151">
        <f t="shared" si="159"/>
        <v>0</v>
      </c>
      <c r="BZ151">
        <f t="shared" si="159"/>
        <v>0</v>
      </c>
      <c r="CA151">
        <f t="shared" si="159"/>
        <v>0</v>
      </c>
      <c r="CB151">
        <f t="shared" si="159"/>
        <v>0</v>
      </c>
      <c r="CC151">
        <f t="shared" si="159"/>
        <v>0</v>
      </c>
      <c r="CD151">
        <f t="shared" si="159"/>
        <v>0</v>
      </c>
      <c r="CE151">
        <f t="shared" si="159"/>
        <v>0</v>
      </c>
      <c r="CF151">
        <f t="shared" si="159"/>
        <v>0</v>
      </c>
      <c r="CG151">
        <f t="shared" si="159"/>
        <v>0</v>
      </c>
      <c r="CH151">
        <f t="shared" si="125"/>
        <v>0</v>
      </c>
      <c r="CI151">
        <f t="shared" si="125"/>
        <v>0</v>
      </c>
      <c r="CJ151">
        <f t="shared" si="125"/>
        <v>0</v>
      </c>
      <c r="CK151">
        <f t="shared" si="125"/>
        <v>0</v>
      </c>
      <c r="CL151">
        <f t="shared" si="125"/>
        <v>0</v>
      </c>
      <c r="CM151">
        <f t="shared" si="125"/>
        <v>0</v>
      </c>
      <c r="CN151">
        <f t="shared" si="125"/>
        <v>0</v>
      </c>
      <c r="CO151">
        <f t="shared" si="125"/>
        <v>0</v>
      </c>
      <c r="CP151">
        <f t="shared" si="125"/>
        <v>0</v>
      </c>
      <c r="CQ151">
        <f t="shared" si="125"/>
        <v>0</v>
      </c>
      <c r="CR151">
        <f t="shared" si="136"/>
        <v>0</v>
      </c>
      <c r="CS151">
        <f t="shared" si="136"/>
        <v>0</v>
      </c>
      <c r="CT151">
        <f t="shared" si="136"/>
        <v>0</v>
      </c>
      <c r="CU151">
        <f t="shared" si="136"/>
        <v>0</v>
      </c>
      <c r="CV151">
        <f t="shared" si="136"/>
        <v>0</v>
      </c>
      <c r="CW151">
        <f t="shared" si="136"/>
        <v>0</v>
      </c>
      <c r="CX151">
        <f t="shared" si="136"/>
        <v>0</v>
      </c>
      <c r="CY151">
        <f t="shared" si="136"/>
        <v>0</v>
      </c>
      <c r="CZ151">
        <f t="shared" si="136"/>
        <v>0</v>
      </c>
      <c r="DA151">
        <f t="shared" si="136"/>
        <v>0</v>
      </c>
    </row>
    <row r="152" spans="3:105" ht="12.75">
      <c r="C152">
        <v>143</v>
      </c>
      <c r="D152">
        <f>IF($D$7=$A$21,Daten!E146,IF($D$7=$A$22,Daten!F146,IF($D$7=$A$23,Daten!I146,IF($D$7=$A$24,Daten!K146,IF($D$7=$A$25,Daten!L146,Daten!J146)))))</f>
        <v>1.3934514771867201</v>
      </c>
      <c r="F152">
        <f t="shared" si="156"/>
        <v>1</v>
      </c>
      <c r="G152">
        <f t="shared" si="156"/>
        <v>0</v>
      </c>
      <c r="H152">
        <f t="shared" si="156"/>
        <v>0</v>
      </c>
      <c r="I152">
        <f t="shared" si="156"/>
        <v>0</v>
      </c>
      <c r="J152">
        <f t="shared" si="156"/>
        <v>0</v>
      </c>
      <c r="K152">
        <f t="shared" si="156"/>
        <v>0</v>
      </c>
      <c r="L152">
        <f t="shared" si="156"/>
        <v>0</v>
      </c>
      <c r="M152">
        <f t="shared" si="156"/>
        <v>0</v>
      </c>
      <c r="N152">
        <f t="shared" si="156"/>
        <v>0</v>
      </c>
      <c r="O152">
        <f t="shared" si="156"/>
        <v>0</v>
      </c>
      <c r="P152">
        <f t="shared" si="157"/>
        <v>0</v>
      </c>
      <c r="Q152">
        <f t="shared" si="157"/>
        <v>0</v>
      </c>
      <c r="R152">
        <f t="shared" si="157"/>
        <v>0</v>
      </c>
      <c r="S152">
        <f t="shared" si="157"/>
        <v>0</v>
      </c>
      <c r="T152">
        <f t="shared" si="157"/>
        <v>0</v>
      </c>
      <c r="U152">
        <f t="shared" si="157"/>
        <v>0</v>
      </c>
      <c r="V152">
        <f t="shared" si="157"/>
        <v>0</v>
      </c>
      <c r="W152">
        <f t="shared" si="157"/>
        <v>0</v>
      </c>
      <c r="X152">
        <f t="shared" si="157"/>
        <v>0</v>
      </c>
      <c r="Y152">
        <f t="shared" si="157"/>
        <v>0</v>
      </c>
      <c r="Z152">
        <f t="shared" si="138"/>
        <v>0</v>
      </c>
      <c r="AA152">
        <f t="shared" si="138"/>
        <v>0</v>
      </c>
      <c r="AB152">
        <f t="shared" si="138"/>
        <v>0</v>
      </c>
      <c r="AC152">
        <f t="shared" si="138"/>
        <v>0</v>
      </c>
      <c r="AD152">
        <f t="shared" si="138"/>
        <v>0</v>
      </c>
      <c r="AE152">
        <f t="shared" si="138"/>
        <v>0</v>
      </c>
      <c r="AF152">
        <f t="shared" si="138"/>
        <v>0</v>
      </c>
      <c r="AG152">
        <f t="shared" si="138"/>
        <v>0</v>
      </c>
      <c r="AH152">
        <f t="shared" si="138"/>
        <v>0</v>
      </c>
      <c r="AI152">
        <f t="shared" si="138"/>
        <v>0</v>
      </c>
      <c r="AJ152">
        <f t="shared" si="155"/>
        <v>0</v>
      </c>
      <c r="AK152">
        <f t="shared" si="155"/>
        <v>0</v>
      </c>
      <c r="AL152">
        <f t="shared" si="155"/>
        <v>0</v>
      </c>
      <c r="AM152">
        <f t="shared" si="155"/>
        <v>0</v>
      </c>
      <c r="AN152">
        <f t="shared" si="155"/>
        <v>0</v>
      </c>
      <c r="AO152">
        <f t="shared" si="155"/>
        <v>0</v>
      </c>
      <c r="AP152">
        <f t="shared" si="155"/>
        <v>0</v>
      </c>
      <c r="AQ152">
        <f t="shared" si="155"/>
        <v>0</v>
      </c>
      <c r="AR152">
        <f t="shared" si="155"/>
        <v>0</v>
      </c>
      <c r="AS152">
        <f t="shared" si="155"/>
        <v>0</v>
      </c>
      <c r="AT152">
        <f t="shared" si="153"/>
        <v>0</v>
      </c>
      <c r="AU152">
        <f t="shared" si="153"/>
        <v>0</v>
      </c>
      <c r="AV152">
        <f t="shared" si="153"/>
        <v>0</v>
      </c>
      <c r="AW152">
        <f t="shared" si="153"/>
        <v>0</v>
      </c>
      <c r="AX152">
        <f t="shared" si="153"/>
        <v>0</v>
      </c>
      <c r="AY152">
        <f t="shared" si="153"/>
        <v>0</v>
      </c>
      <c r="AZ152">
        <f t="shared" si="153"/>
        <v>0</v>
      </c>
      <c r="BA152">
        <f t="shared" si="153"/>
        <v>0</v>
      </c>
      <c r="BB152">
        <f t="shared" si="153"/>
        <v>0</v>
      </c>
      <c r="BC152">
        <f t="shared" si="153"/>
        <v>0</v>
      </c>
      <c r="BD152">
        <f t="shared" si="147"/>
        <v>0</v>
      </c>
      <c r="BE152">
        <f t="shared" si="147"/>
        <v>0</v>
      </c>
      <c r="BF152">
        <f t="shared" si="147"/>
        <v>0</v>
      </c>
      <c r="BG152">
        <f t="shared" si="147"/>
        <v>0</v>
      </c>
      <c r="BH152">
        <f t="shared" si="147"/>
        <v>0</v>
      </c>
      <c r="BI152">
        <f t="shared" si="147"/>
        <v>0</v>
      </c>
      <c r="BJ152">
        <f t="shared" si="147"/>
        <v>0</v>
      </c>
      <c r="BK152">
        <f t="shared" si="147"/>
        <v>0</v>
      </c>
      <c r="BL152">
        <f t="shared" si="147"/>
        <v>0</v>
      </c>
      <c r="BM152">
        <f t="shared" si="147"/>
        <v>0</v>
      </c>
      <c r="BN152">
        <f t="shared" si="161"/>
        <v>0</v>
      </c>
      <c r="BO152">
        <f t="shared" si="161"/>
        <v>0</v>
      </c>
      <c r="BP152">
        <f t="shared" si="161"/>
        <v>0</v>
      </c>
      <c r="BQ152">
        <f t="shared" si="161"/>
        <v>0</v>
      </c>
      <c r="BR152">
        <f t="shared" si="161"/>
        <v>0</v>
      </c>
      <c r="BS152">
        <f t="shared" si="161"/>
        <v>0</v>
      </c>
      <c r="BT152">
        <f t="shared" si="161"/>
        <v>0</v>
      </c>
      <c r="BU152">
        <f t="shared" si="161"/>
        <v>0</v>
      </c>
      <c r="BV152">
        <f t="shared" si="161"/>
        <v>0</v>
      </c>
      <c r="BW152">
        <f t="shared" si="161"/>
        <v>0</v>
      </c>
      <c r="BX152">
        <f t="shared" si="159"/>
        <v>0</v>
      </c>
      <c r="BY152">
        <f t="shared" si="159"/>
        <v>0</v>
      </c>
      <c r="BZ152">
        <f t="shared" si="159"/>
        <v>0</v>
      </c>
      <c r="CA152">
        <f t="shared" si="159"/>
        <v>0</v>
      </c>
      <c r="CB152">
        <f t="shared" si="159"/>
        <v>0</v>
      </c>
      <c r="CC152">
        <f t="shared" si="159"/>
        <v>0</v>
      </c>
      <c r="CD152">
        <f t="shared" si="159"/>
        <v>0</v>
      </c>
      <c r="CE152">
        <f t="shared" si="159"/>
        <v>0</v>
      </c>
      <c r="CF152">
        <f t="shared" si="159"/>
        <v>0</v>
      </c>
      <c r="CG152">
        <f t="shared" si="159"/>
        <v>0</v>
      </c>
      <c r="CH152">
        <f t="shared" si="125"/>
        <v>0</v>
      </c>
      <c r="CI152">
        <f t="shared" si="125"/>
        <v>0</v>
      </c>
      <c r="CJ152">
        <f t="shared" si="125"/>
        <v>0</v>
      </c>
      <c r="CK152">
        <f t="shared" si="125"/>
        <v>0</v>
      </c>
      <c r="CL152">
        <f t="shared" si="125"/>
        <v>0</v>
      </c>
      <c r="CM152">
        <f t="shared" si="125"/>
        <v>0</v>
      </c>
      <c r="CN152">
        <f t="shared" si="125"/>
        <v>0</v>
      </c>
      <c r="CO152">
        <f t="shared" si="125"/>
        <v>0</v>
      </c>
      <c r="CP152">
        <f t="shared" si="125"/>
        <v>0</v>
      </c>
      <c r="CQ152">
        <f aca="true" t="shared" si="162" ref="CH152:CQ176">IF(AND($D152&gt;CQ$7,$D152&lt;=CQ$8),1,0)</f>
        <v>0</v>
      </c>
      <c r="CR152">
        <f t="shared" si="136"/>
        <v>0</v>
      </c>
      <c r="CS152">
        <f t="shared" si="136"/>
        <v>0</v>
      </c>
      <c r="CT152">
        <f t="shared" si="136"/>
        <v>0</v>
      </c>
      <c r="CU152">
        <f t="shared" si="136"/>
        <v>0</v>
      </c>
      <c r="CV152">
        <f t="shared" si="136"/>
        <v>0</v>
      </c>
      <c r="CW152">
        <f t="shared" si="136"/>
        <v>0</v>
      </c>
      <c r="CX152">
        <f t="shared" si="136"/>
        <v>0</v>
      </c>
      <c r="CY152">
        <f t="shared" si="136"/>
        <v>0</v>
      </c>
      <c r="CZ152">
        <f t="shared" si="136"/>
        <v>0</v>
      </c>
      <c r="DA152">
        <f t="shared" si="136"/>
        <v>0</v>
      </c>
    </row>
    <row r="153" spans="3:105" ht="12.75">
      <c r="C153">
        <v>144</v>
      </c>
      <c r="D153">
        <f>IF($D$7=$A$21,Daten!E147,IF($D$7=$A$22,Daten!F147,IF($D$7=$A$23,Daten!I147,IF($D$7=$A$24,Daten!K147,IF($D$7=$A$25,Daten!L147,Daten!J147)))))</f>
        <v>3.227953180228142</v>
      </c>
      <c r="F153">
        <f aca="true" t="shared" si="163" ref="F153:O164">IF(AND($D153&gt;F$7,$D153&lt;=F$8),1,0)</f>
        <v>0</v>
      </c>
      <c r="G153">
        <f t="shared" si="163"/>
        <v>1</v>
      </c>
      <c r="H153">
        <f t="shared" si="163"/>
        <v>0</v>
      </c>
      <c r="I153">
        <f t="shared" si="163"/>
        <v>0</v>
      </c>
      <c r="J153">
        <f t="shared" si="163"/>
        <v>0</v>
      </c>
      <c r="K153">
        <f t="shared" si="163"/>
        <v>0</v>
      </c>
      <c r="L153">
        <f t="shared" si="163"/>
        <v>0</v>
      </c>
      <c r="M153">
        <f t="shared" si="163"/>
        <v>0</v>
      </c>
      <c r="N153">
        <f t="shared" si="163"/>
        <v>0</v>
      </c>
      <c r="O153">
        <f t="shared" si="163"/>
        <v>0</v>
      </c>
      <c r="P153">
        <f aca="true" t="shared" si="164" ref="P153:Y164">IF(AND($D153&gt;P$7,$D153&lt;=P$8),1,0)</f>
        <v>0</v>
      </c>
      <c r="Q153">
        <f t="shared" si="164"/>
        <v>0</v>
      </c>
      <c r="R153">
        <f t="shared" si="164"/>
        <v>0</v>
      </c>
      <c r="S153">
        <f t="shared" si="164"/>
        <v>0</v>
      </c>
      <c r="T153">
        <f t="shared" si="164"/>
        <v>0</v>
      </c>
      <c r="U153">
        <f t="shared" si="164"/>
        <v>0</v>
      </c>
      <c r="V153">
        <f t="shared" si="164"/>
        <v>0</v>
      </c>
      <c r="W153">
        <f t="shared" si="164"/>
        <v>0</v>
      </c>
      <c r="X153">
        <f t="shared" si="164"/>
        <v>0</v>
      </c>
      <c r="Y153">
        <f t="shared" si="164"/>
        <v>0</v>
      </c>
      <c r="Z153">
        <f t="shared" si="138"/>
        <v>0</v>
      </c>
      <c r="AA153">
        <f t="shared" si="138"/>
        <v>0</v>
      </c>
      <c r="AB153">
        <f t="shared" si="138"/>
        <v>0</v>
      </c>
      <c r="AC153">
        <f t="shared" si="138"/>
        <v>0</v>
      </c>
      <c r="AD153">
        <f t="shared" si="138"/>
        <v>0</v>
      </c>
      <c r="AE153">
        <f t="shared" si="138"/>
        <v>0</v>
      </c>
      <c r="AF153">
        <f t="shared" si="138"/>
        <v>0</v>
      </c>
      <c r="AG153">
        <f t="shared" si="138"/>
        <v>0</v>
      </c>
      <c r="AH153">
        <f t="shared" si="138"/>
        <v>0</v>
      </c>
      <c r="AI153">
        <f t="shared" si="138"/>
        <v>0</v>
      </c>
      <c r="AJ153">
        <f t="shared" si="155"/>
        <v>0</v>
      </c>
      <c r="AK153">
        <f t="shared" si="155"/>
        <v>0</v>
      </c>
      <c r="AL153">
        <f t="shared" si="155"/>
        <v>0</v>
      </c>
      <c r="AM153">
        <f t="shared" si="155"/>
        <v>0</v>
      </c>
      <c r="AN153">
        <f t="shared" si="155"/>
        <v>0</v>
      </c>
      <c r="AO153">
        <f t="shared" si="155"/>
        <v>0</v>
      </c>
      <c r="AP153">
        <f t="shared" si="155"/>
        <v>0</v>
      </c>
      <c r="AQ153">
        <f t="shared" si="155"/>
        <v>0</v>
      </c>
      <c r="AR153">
        <f t="shared" si="155"/>
        <v>0</v>
      </c>
      <c r="AS153">
        <f t="shared" si="155"/>
        <v>0</v>
      </c>
      <c r="AT153">
        <f t="shared" si="153"/>
        <v>0</v>
      </c>
      <c r="AU153">
        <f t="shared" si="153"/>
        <v>0</v>
      </c>
      <c r="AV153">
        <f t="shared" si="153"/>
        <v>0</v>
      </c>
      <c r="AW153">
        <f t="shared" si="153"/>
        <v>0</v>
      </c>
      <c r="AX153">
        <f t="shared" si="153"/>
        <v>0</v>
      </c>
      <c r="AY153">
        <f t="shared" si="153"/>
        <v>0</v>
      </c>
      <c r="AZ153">
        <f t="shared" si="153"/>
        <v>0</v>
      </c>
      <c r="BA153">
        <f t="shared" si="153"/>
        <v>0</v>
      </c>
      <c r="BB153">
        <f t="shared" si="153"/>
        <v>0</v>
      </c>
      <c r="BC153">
        <f t="shared" si="153"/>
        <v>0</v>
      </c>
      <c r="BD153">
        <f t="shared" si="147"/>
        <v>0</v>
      </c>
      <c r="BE153">
        <f t="shared" si="147"/>
        <v>0</v>
      </c>
      <c r="BF153">
        <f t="shared" si="147"/>
        <v>0</v>
      </c>
      <c r="BG153">
        <f t="shared" si="147"/>
        <v>0</v>
      </c>
      <c r="BH153">
        <f t="shared" si="147"/>
        <v>0</v>
      </c>
      <c r="BI153">
        <f t="shared" si="147"/>
        <v>0</v>
      </c>
      <c r="BJ153">
        <f t="shared" si="147"/>
        <v>0</v>
      </c>
      <c r="BK153">
        <f t="shared" si="147"/>
        <v>0</v>
      </c>
      <c r="BL153">
        <f t="shared" si="147"/>
        <v>0</v>
      </c>
      <c r="BM153">
        <f t="shared" si="147"/>
        <v>0</v>
      </c>
      <c r="BN153">
        <f t="shared" si="161"/>
        <v>0</v>
      </c>
      <c r="BO153">
        <f t="shared" si="161"/>
        <v>0</v>
      </c>
      <c r="BP153">
        <f t="shared" si="161"/>
        <v>0</v>
      </c>
      <c r="BQ153">
        <f t="shared" si="161"/>
        <v>0</v>
      </c>
      <c r="BR153">
        <f t="shared" si="161"/>
        <v>0</v>
      </c>
      <c r="BS153">
        <f t="shared" si="161"/>
        <v>0</v>
      </c>
      <c r="BT153">
        <f t="shared" si="161"/>
        <v>0</v>
      </c>
      <c r="BU153">
        <f t="shared" si="161"/>
        <v>0</v>
      </c>
      <c r="BV153">
        <f t="shared" si="161"/>
        <v>0</v>
      </c>
      <c r="BW153">
        <f t="shared" si="161"/>
        <v>0</v>
      </c>
      <c r="BX153">
        <f t="shared" si="159"/>
        <v>0</v>
      </c>
      <c r="BY153">
        <f t="shared" si="159"/>
        <v>0</v>
      </c>
      <c r="BZ153">
        <f t="shared" si="159"/>
        <v>0</v>
      </c>
      <c r="CA153">
        <f t="shared" si="159"/>
        <v>0</v>
      </c>
      <c r="CB153">
        <f t="shared" si="159"/>
        <v>0</v>
      </c>
      <c r="CC153">
        <f t="shared" si="159"/>
        <v>0</v>
      </c>
      <c r="CD153">
        <f t="shared" si="159"/>
        <v>0</v>
      </c>
      <c r="CE153">
        <f t="shared" si="159"/>
        <v>0</v>
      </c>
      <c r="CF153">
        <f t="shared" si="159"/>
        <v>0</v>
      </c>
      <c r="CG153">
        <f t="shared" si="159"/>
        <v>0</v>
      </c>
      <c r="CH153">
        <f t="shared" si="162"/>
        <v>0</v>
      </c>
      <c r="CI153">
        <f t="shared" si="162"/>
        <v>0</v>
      </c>
      <c r="CJ153">
        <f t="shared" si="162"/>
        <v>0</v>
      </c>
      <c r="CK153">
        <f t="shared" si="162"/>
        <v>0</v>
      </c>
      <c r="CL153">
        <f t="shared" si="162"/>
        <v>0</v>
      </c>
      <c r="CM153">
        <f t="shared" si="162"/>
        <v>0</v>
      </c>
      <c r="CN153">
        <f t="shared" si="162"/>
        <v>0</v>
      </c>
      <c r="CO153">
        <f t="shared" si="162"/>
        <v>0</v>
      </c>
      <c r="CP153">
        <f t="shared" si="162"/>
        <v>0</v>
      </c>
      <c r="CQ153">
        <f t="shared" si="162"/>
        <v>0</v>
      </c>
      <c r="CR153">
        <f t="shared" si="136"/>
        <v>0</v>
      </c>
      <c r="CS153">
        <f t="shared" si="136"/>
        <v>0</v>
      </c>
      <c r="CT153">
        <f t="shared" si="136"/>
        <v>0</v>
      </c>
      <c r="CU153">
        <f t="shared" si="136"/>
        <v>0</v>
      </c>
      <c r="CV153">
        <f t="shared" si="136"/>
        <v>0</v>
      </c>
      <c r="CW153">
        <f t="shared" si="136"/>
        <v>0</v>
      </c>
      <c r="CX153">
        <f t="shared" si="136"/>
        <v>0</v>
      </c>
      <c r="CY153">
        <f t="shared" si="136"/>
        <v>0</v>
      </c>
      <c r="CZ153">
        <f t="shared" si="136"/>
        <v>0</v>
      </c>
      <c r="DA153">
        <f t="shared" si="136"/>
        <v>0</v>
      </c>
    </row>
    <row r="154" spans="3:105" ht="12.75">
      <c r="C154">
        <v>145</v>
      </c>
      <c r="D154">
        <f>IF($D$7=$A$21,Daten!E148,IF($D$7=$A$22,Daten!F148,IF($D$7=$A$23,Daten!I148,IF($D$7=$A$24,Daten!K148,IF($D$7=$A$25,Daten!L148,Daten!J148)))))</f>
        <v>1.3934514771867201</v>
      </c>
      <c r="F154">
        <f t="shared" si="163"/>
        <v>1</v>
      </c>
      <c r="G154">
        <f t="shared" si="163"/>
        <v>0</v>
      </c>
      <c r="H154">
        <f t="shared" si="163"/>
        <v>0</v>
      </c>
      <c r="I154">
        <f t="shared" si="163"/>
        <v>0</v>
      </c>
      <c r="J154">
        <f t="shared" si="163"/>
        <v>0</v>
      </c>
      <c r="K154">
        <f t="shared" si="163"/>
        <v>0</v>
      </c>
      <c r="L154">
        <f t="shared" si="163"/>
        <v>0</v>
      </c>
      <c r="M154">
        <f t="shared" si="163"/>
        <v>0</v>
      </c>
      <c r="N154">
        <f t="shared" si="163"/>
        <v>0</v>
      </c>
      <c r="O154">
        <f t="shared" si="163"/>
        <v>0</v>
      </c>
      <c r="P154">
        <f t="shared" si="164"/>
        <v>0</v>
      </c>
      <c r="Q154">
        <f t="shared" si="164"/>
        <v>0</v>
      </c>
      <c r="R154">
        <f t="shared" si="164"/>
        <v>0</v>
      </c>
      <c r="S154">
        <f t="shared" si="164"/>
        <v>0</v>
      </c>
      <c r="T154">
        <f t="shared" si="164"/>
        <v>0</v>
      </c>
      <c r="U154">
        <f t="shared" si="164"/>
        <v>0</v>
      </c>
      <c r="V154">
        <f t="shared" si="164"/>
        <v>0</v>
      </c>
      <c r="W154">
        <f t="shared" si="164"/>
        <v>0</v>
      </c>
      <c r="X154">
        <f t="shared" si="164"/>
        <v>0</v>
      </c>
      <c r="Y154">
        <f t="shared" si="164"/>
        <v>0</v>
      </c>
      <c r="Z154">
        <f t="shared" si="138"/>
        <v>0</v>
      </c>
      <c r="AA154">
        <f t="shared" si="138"/>
        <v>0</v>
      </c>
      <c r="AB154">
        <f t="shared" si="138"/>
        <v>0</v>
      </c>
      <c r="AC154">
        <f t="shared" si="138"/>
        <v>0</v>
      </c>
      <c r="AD154">
        <f t="shared" si="138"/>
        <v>0</v>
      </c>
      <c r="AE154">
        <f t="shared" si="138"/>
        <v>0</v>
      </c>
      <c r="AF154">
        <f t="shared" si="138"/>
        <v>0</v>
      </c>
      <c r="AG154">
        <f t="shared" si="138"/>
        <v>0</v>
      </c>
      <c r="AH154">
        <f t="shared" si="138"/>
        <v>0</v>
      </c>
      <c r="AI154">
        <f t="shared" si="138"/>
        <v>0</v>
      </c>
      <c r="AJ154">
        <f t="shared" si="155"/>
        <v>0</v>
      </c>
      <c r="AK154">
        <f t="shared" si="155"/>
        <v>0</v>
      </c>
      <c r="AL154">
        <f t="shared" si="155"/>
        <v>0</v>
      </c>
      <c r="AM154">
        <f t="shared" si="155"/>
        <v>0</v>
      </c>
      <c r="AN154">
        <f t="shared" si="155"/>
        <v>0</v>
      </c>
      <c r="AO154">
        <f t="shared" si="155"/>
        <v>0</v>
      </c>
      <c r="AP154">
        <f t="shared" si="155"/>
        <v>0</v>
      </c>
      <c r="AQ154">
        <f t="shared" si="155"/>
        <v>0</v>
      </c>
      <c r="AR154">
        <f t="shared" si="155"/>
        <v>0</v>
      </c>
      <c r="AS154">
        <f t="shared" si="155"/>
        <v>0</v>
      </c>
      <c r="AT154">
        <f t="shared" si="153"/>
        <v>0</v>
      </c>
      <c r="AU154">
        <f t="shared" si="153"/>
        <v>0</v>
      </c>
      <c r="AV154">
        <f t="shared" si="153"/>
        <v>0</v>
      </c>
      <c r="AW154">
        <f t="shared" si="153"/>
        <v>0</v>
      </c>
      <c r="AX154">
        <f t="shared" si="153"/>
        <v>0</v>
      </c>
      <c r="AY154">
        <f t="shared" si="153"/>
        <v>0</v>
      </c>
      <c r="AZ154">
        <f t="shared" si="153"/>
        <v>0</v>
      </c>
      <c r="BA154">
        <f t="shared" si="153"/>
        <v>0</v>
      </c>
      <c r="BB154">
        <f t="shared" si="153"/>
        <v>0</v>
      </c>
      <c r="BC154">
        <f t="shared" si="153"/>
        <v>0</v>
      </c>
      <c r="BD154">
        <f t="shared" si="147"/>
        <v>0</v>
      </c>
      <c r="BE154">
        <f t="shared" si="147"/>
        <v>0</v>
      </c>
      <c r="BF154">
        <f t="shared" si="147"/>
        <v>0</v>
      </c>
      <c r="BG154">
        <f t="shared" si="147"/>
        <v>0</v>
      </c>
      <c r="BH154">
        <f t="shared" si="147"/>
        <v>0</v>
      </c>
      <c r="BI154">
        <f t="shared" si="147"/>
        <v>0</v>
      </c>
      <c r="BJ154">
        <f t="shared" si="147"/>
        <v>0</v>
      </c>
      <c r="BK154">
        <f t="shared" si="147"/>
        <v>0</v>
      </c>
      <c r="BL154">
        <f t="shared" si="147"/>
        <v>0</v>
      </c>
      <c r="BM154">
        <f t="shared" si="147"/>
        <v>0</v>
      </c>
      <c r="BN154">
        <f t="shared" si="161"/>
        <v>0</v>
      </c>
      <c r="BO154">
        <f t="shared" si="161"/>
        <v>0</v>
      </c>
      <c r="BP154">
        <f t="shared" si="161"/>
        <v>0</v>
      </c>
      <c r="BQ154">
        <f t="shared" si="161"/>
        <v>0</v>
      </c>
      <c r="BR154">
        <f t="shared" si="161"/>
        <v>0</v>
      </c>
      <c r="BS154">
        <f t="shared" si="161"/>
        <v>0</v>
      </c>
      <c r="BT154">
        <f t="shared" si="161"/>
        <v>0</v>
      </c>
      <c r="BU154">
        <f t="shared" si="161"/>
        <v>0</v>
      </c>
      <c r="BV154">
        <f t="shared" si="161"/>
        <v>0</v>
      </c>
      <c r="BW154">
        <f t="shared" si="161"/>
        <v>0</v>
      </c>
      <c r="BX154">
        <f t="shared" si="159"/>
        <v>0</v>
      </c>
      <c r="BY154">
        <f t="shared" si="159"/>
        <v>0</v>
      </c>
      <c r="BZ154">
        <f t="shared" si="159"/>
        <v>0</v>
      </c>
      <c r="CA154">
        <f t="shared" si="159"/>
        <v>0</v>
      </c>
      <c r="CB154">
        <f t="shared" si="159"/>
        <v>0</v>
      </c>
      <c r="CC154">
        <f t="shared" si="159"/>
        <v>0</v>
      </c>
      <c r="CD154">
        <f t="shared" si="159"/>
        <v>0</v>
      </c>
      <c r="CE154">
        <f t="shared" si="159"/>
        <v>0</v>
      </c>
      <c r="CF154">
        <f t="shared" si="159"/>
        <v>0</v>
      </c>
      <c r="CG154">
        <f t="shared" si="159"/>
        <v>0</v>
      </c>
      <c r="CH154">
        <f t="shared" si="162"/>
        <v>0</v>
      </c>
      <c r="CI154">
        <f t="shared" si="162"/>
        <v>0</v>
      </c>
      <c r="CJ154">
        <f t="shared" si="162"/>
        <v>0</v>
      </c>
      <c r="CK154">
        <f t="shared" si="162"/>
        <v>0</v>
      </c>
      <c r="CL154">
        <f t="shared" si="162"/>
        <v>0</v>
      </c>
      <c r="CM154">
        <f t="shared" si="162"/>
        <v>0</v>
      </c>
      <c r="CN154">
        <f t="shared" si="162"/>
        <v>0</v>
      </c>
      <c r="CO154">
        <f t="shared" si="162"/>
        <v>0</v>
      </c>
      <c r="CP154">
        <f t="shared" si="162"/>
        <v>0</v>
      </c>
      <c r="CQ154">
        <f t="shared" si="162"/>
        <v>0</v>
      </c>
      <c r="CR154">
        <f t="shared" si="136"/>
        <v>0</v>
      </c>
      <c r="CS154">
        <f aca="true" t="shared" si="165" ref="CR154:DA176">IF(AND($D154&gt;CS$7,$D154&lt;=CS$8),1,0)</f>
        <v>0</v>
      </c>
      <c r="CT154">
        <f t="shared" si="165"/>
        <v>0</v>
      </c>
      <c r="CU154">
        <f t="shared" si="165"/>
        <v>0</v>
      </c>
      <c r="CV154">
        <f t="shared" si="165"/>
        <v>0</v>
      </c>
      <c r="CW154">
        <f t="shared" si="165"/>
        <v>0</v>
      </c>
      <c r="CX154">
        <f t="shared" si="165"/>
        <v>0</v>
      </c>
      <c r="CY154">
        <f t="shared" si="165"/>
        <v>0</v>
      </c>
      <c r="CZ154">
        <f t="shared" si="165"/>
        <v>0</v>
      </c>
      <c r="DA154">
        <f t="shared" si="165"/>
        <v>0</v>
      </c>
    </row>
    <row r="155" spans="3:105" ht="12.75">
      <c r="C155">
        <v>146</v>
      </c>
      <c r="D155">
        <f>IF($D$7=$A$21,Daten!E149,IF($D$7=$A$22,Daten!F149,IF($D$7=$A$23,Daten!I149,IF($D$7=$A$24,Daten!K149,IF($D$7=$A$25,Daten!L149,Daten!J149)))))</f>
        <v>0</v>
      </c>
      <c r="F155">
        <f t="shared" si="163"/>
        <v>0</v>
      </c>
      <c r="G155">
        <f t="shared" si="163"/>
        <v>0</v>
      </c>
      <c r="H155">
        <f t="shared" si="163"/>
        <v>0</v>
      </c>
      <c r="I155">
        <f t="shared" si="163"/>
        <v>0</v>
      </c>
      <c r="J155">
        <f t="shared" si="163"/>
        <v>0</v>
      </c>
      <c r="K155">
        <f t="shared" si="163"/>
        <v>0</v>
      </c>
      <c r="L155">
        <f t="shared" si="163"/>
        <v>0</v>
      </c>
      <c r="M155">
        <f t="shared" si="163"/>
        <v>0</v>
      </c>
      <c r="N155">
        <f t="shared" si="163"/>
        <v>0</v>
      </c>
      <c r="O155">
        <f t="shared" si="163"/>
        <v>0</v>
      </c>
      <c r="P155">
        <f t="shared" si="164"/>
        <v>0</v>
      </c>
      <c r="Q155">
        <f t="shared" si="164"/>
        <v>0</v>
      </c>
      <c r="R155">
        <f t="shared" si="164"/>
        <v>0</v>
      </c>
      <c r="S155">
        <f t="shared" si="164"/>
        <v>0</v>
      </c>
      <c r="T155">
        <f t="shared" si="164"/>
        <v>0</v>
      </c>
      <c r="U155">
        <f t="shared" si="164"/>
        <v>0</v>
      </c>
      <c r="V155">
        <f t="shared" si="164"/>
        <v>0</v>
      </c>
      <c r="W155">
        <f t="shared" si="164"/>
        <v>0</v>
      </c>
      <c r="X155">
        <f t="shared" si="164"/>
        <v>0</v>
      </c>
      <c r="Y155">
        <f t="shared" si="164"/>
        <v>0</v>
      </c>
      <c r="Z155">
        <f t="shared" si="138"/>
        <v>0</v>
      </c>
      <c r="AA155">
        <f t="shared" si="138"/>
        <v>0</v>
      </c>
      <c r="AB155">
        <f t="shared" si="138"/>
        <v>0</v>
      </c>
      <c r="AC155">
        <f t="shared" si="138"/>
        <v>0</v>
      </c>
      <c r="AD155">
        <f t="shared" si="138"/>
        <v>0</v>
      </c>
      <c r="AE155">
        <f t="shared" si="138"/>
        <v>0</v>
      </c>
      <c r="AF155">
        <f t="shared" si="138"/>
        <v>0</v>
      </c>
      <c r="AG155">
        <f t="shared" si="138"/>
        <v>0</v>
      </c>
      <c r="AH155">
        <f t="shared" si="138"/>
        <v>0</v>
      </c>
      <c r="AI155">
        <f t="shared" si="138"/>
        <v>0</v>
      </c>
      <c r="AJ155">
        <f t="shared" si="155"/>
        <v>0</v>
      </c>
      <c r="AK155">
        <f t="shared" si="155"/>
        <v>0</v>
      </c>
      <c r="AL155">
        <f t="shared" si="155"/>
        <v>0</v>
      </c>
      <c r="AM155">
        <f t="shared" si="155"/>
        <v>0</v>
      </c>
      <c r="AN155">
        <f t="shared" si="155"/>
        <v>0</v>
      </c>
      <c r="AO155">
        <f t="shared" si="155"/>
        <v>0</v>
      </c>
      <c r="AP155">
        <f t="shared" si="155"/>
        <v>0</v>
      </c>
      <c r="AQ155">
        <f t="shared" si="155"/>
        <v>0</v>
      </c>
      <c r="AR155">
        <f t="shared" si="155"/>
        <v>0</v>
      </c>
      <c r="AS155">
        <f t="shared" si="155"/>
        <v>0</v>
      </c>
      <c r="AT155">
        <f t="shared" si="153"/>
        <v>0</v>
      </c>
      <c r="AU155">
        <f t="shared" si="153"/>
        <v>0</v>
      </c>
      <c r="AV155">
        <f t="shared" si="153"/>
        <v>0</v>
      </c>
      <c r="AW155">
        <f t="shared" si="153"/>
        <v>0</v>
      </c>
      <c r="AX155">
        <f t="shared" si="153"/>
        <v>0</v>
      </c>
      <c r="AY155">
        <f t="shared" si="153"/>
        <v>0</v>
      </c>
      <c r="AZ155">
        <f t="shared" si="153"/>
        <v>0</v>
      </c>
      <c r="BA155">
        <f t="shared" si="153"/>
        <v>0</v>
      </c>
      <c r="BB155">
        <f t="shared" si="153"/>
        <v>0</v>
      </c>
      <c r="BC155">
        <f t="shared" si="153"/>
        <v>0</v>
      </c>
      <c r="BD155">
        <f t="shared" si="147"/>
        <v>0</v>
      </c>
      <c r="BE155">
        <f t="shared" si="147"/>
        <v>0</v>
      </c>
      <c r="BF155">
        <f t="shared" si="147"/>
        <v>0</v>
      </c>
      <c r="BG155">
        <f t="shared" si="147"/>
        <v>0</v>
      </c>
      <c r="BH155">
        <f t="shared" si="147"/>
        <v>0</v>
      </c>
      <c r="BI155">
        <f t="shared" si="147"/>
        <v>0</v>
      </c>
      <c r="BJ155">
        <f t="shared" si="147"/>
        <v>0</v>
      </c>
      <c r="BK155">
        <f t="shared" si="147"/>
        <v>0</v>
      </c>
      <c r="BL155">
        <f t="shared" si="147"/>
        <v>0</v>
      </c>
      <c r="BM155">
        <f t="shared" si="147"/>
        <v>0</v>
      </c>
      <c r="BN155">
        <f t="shared" si="161"/>
        <v>0</v>
      </c>
      <c r="BO155">
        <f t="shared" si="161"/>
        <v>0</v>
      </c>
      <c r="BP155">
        <f t="shared" si="161"/>
        <v>0</v>
      </c>
      <c r="BQ155">
        <f t="shared" si="161"/>
        <v>0</v>
      </c>
      <c r="BR155">
        <f t="shared" si="161"/>
        <v>0</v>
      </c>
      <c r="BS155">
        <f t="shared" si="161"/>
        <v>0</v>
      </c>
      <c r="BT155">
        <f t="shared" si="161"/>
        <v>0</v>
      </c>
      <c r="BU155">
        <f t="shared" si="161"/>
        <v>0</v>
      </c>
      <c r="BV155">
        <f t="shared" si="161"/>
        <v>0</v>
      </c>
      <c r="BW155">
        <f t="shared" si="161"/>
        <v>0</v>
      </c>
      <c r="BX155">
        <f t="shared" si="159"/>
        <v>0</v>
      </c>
      <c r="BY155">
        <f t="shared" si="159"/>
        <v>0</v>
      </c>
      <c r="BZ155">
        <f t="shared" si="159"/>
        <v>0</v>
      </c>
      <c r="CA155">
        <f t="shared" si="159"/>
        <v>0</v>
      </c>
      <c r="CB155">
        <f t="shared" si="159"/>
        <v>0</v>
      </c>
      <c r="CC155">
        <f t="shared" si="159"/>
        <v>0</v>
      </c>
      <c r="CD155">
        <f t="shared" si="159"/>
        <v>0</v>
      </c>
      <c r="CE155">
        <f t="shared" si="159"/>
        <v>0</v>
      </c>
      <c r="CF155">
        <f t="shared" si="159"/>
        <v>0</v>
      </c>
      <c r="CG155">
        <f t="shared" si="159"/>
        <v>0</v>
      </c>
      <c r="CH155">
        <f t="shared" si="162"/>
        <v>0</v>
      </c>
      <c r="CI155">
        <f t="shared" si="162"/>
        <v>0</v>
      </c>
      <c r="CJ155">
        <f t="shared" si="162"/>
        <v>0</v>
      </c>
      <c r="CK155">
        <f t="shared" si="162"/>
        <v>0</v>
      </c>
      <c r="CL155">
        <f t="shared" si="162"/>
        <v>0</v>
      </c>
      <c r="CM155">
        <f t="shared" si="162"/>
        <v>0</v>
      </c>
      <c r="CN155">
        <f t="shared" si="162"/>
        <v>0</v>
      </c>
      <c r="CO155">
        <f t="shared" si="162"/>
        <v>0</v>
      </c>
      <c r="CP155">
        <f t="shared" si="162"/>
        <v>0</v>
      </c>
      <c r="CQ155">
        <f t="shared" si="162"/>
        <v>0</v>
      </c>
      <c r="CR155">
        <f t="shared" si="165"/>
        <v>0</v>
      </c>
      <c r="CS155">
        <f t="shared" si="165"/>
        <v>0</v>
      </c>
      <c r="CT155">
        <f t="shared" si="165"/>
        <v>0</v>
      </c>
      <c r="CU155">
        <f t="shared" si="165"/>
        <v>0</v>
      </c>
      <c r="CV155">
        <f t="shared" si="165"/>
        <v>0</v>
      </c>
      <c r="CW155">
        <f t="shared" si="165"/>
        <v>0</v>
      </c>
      <c r="CX155">
        <f t="shared" si="165"/>
        <v>0</v>
      </c>
      <c r="CY155">
        <f t="shared" si="165"/>
        <v>0</v>
      </c>
      <c r="CZ155">
        <f t="shared" si="165"/>
        <v>0</v>
      </c>
      <c r="DA155">
        <f t="shared" si="165"/>
        <v>0</v>
      </c>
    </row>
    <row r="156" spans="3:105" ht="12.75">
      <c r="C156">
        <v>147</v>
      </c>
      <c r="D156">
        <f>IF($D$7=$A$21,Daten!E150,IF($D$7=$A$22,Daten!F150,IF($D$7=$A$23,Daten!I150,IF($D$7=$A$24,Daten!K150,IF($D$7=$A$25,Daten!L150,Daten!J150)))))</f>
        <v>0.9674269467983253</v>
      </c>
      <c r="F156">
        <f t="shared" si="163"/>
        <v>1</v>
      </c>
      <c r="G156">
        <f t="shared" si="163"/>
        <v>0</v>
      </c>
      <c r="H156">
        <f t="shared" si="163"/>
        <v>0</v>
      </c>
      <c r="I156">
        <f t="shared" si="163"/>
        <v>0</v>
      </c>
      <c r="J156">
        <f t="shared" si="163"/>
        <v>0</v>
      </c>
      <c r="K156">
        <f t="shared" si="163"/>
        <v>0</v>
      </c>
      <c r="L156">
        <f t="shared" si="163"/>
        <v>0</v>
      </c>
      <c r="M156">
        <f t="shared" si="163"/>
        <v>0</v>
      </c>
      <c r="N156">
        <f t="shared" si="163"/>
        <v>0</v>
      </c>
      <c r="O156">
        <f t="shared" si="163"/>
        <v>0</v>
      </c>
      <c r="P156">
        <f t="shared" si="164"/>
        <v>0</v>
      </c>
      <c r="Q156">
        <f t="shared" si="164"/>
        <v>0</v>
      </c>
      <c r="R156">
        <f t="shared" si="164"/>
        <v>0</v>
      </c>
      <c r="S156">
        <f t="shared" si="164"/>
        <v>0</v>
      </c>
      <c r="T156">
        <f t="shared" si="164"/>
        <v>0</v>
      </c>
      <c r="U156">
        <f t="shared" si="164"/>
        <v>0</v>
      </c>
      <c r="V156">
        <f t="shared" si="164"/>
        <v>0</v>
      </c>
      <c r="W156">
        <f t="shared" si="164"/>
        <v>0</v>
      </c>
      <c r="X156">
        <f t="shared" si="164"/>
        <v>0</v>
      </c>
      <c r="Y156">
        <f t="shared" si="164"/>
        <v>0</v>
      </c>
      <c r="Z156">
        <f t="shared" si="138"/>
        <v>0</v>
      </c>
      <c r="AA156">
        <f t="shared" si="138"/>
        <v>0</v>
      </c>
      <c r="AB156">
        <f t="shared" si="138"/>
        <v>0</v>
      </c>
      <c r="AC156">
        <f t="shared" si="138"/>
        <v>0</v>
      </c>
      <c r="AD156">
        <f t="shared" si="138"/>
        <v>0</v>
      </c>
      <c r="AE156">
        <f t="shared" si="138"/>
        <v>0</v>
      </c>
      <c r="AF156">
        <f t="shared" si="138"/>
        <v>0</v>
      </c>
      <c r="AG156">
        <f t="shared" si="138"/>
        <v>0</v>
      </c>
      <c r="AH156">
        <f t="shared" si="138"/>
        <v>0</v>
      </c>
      <c r="AI156">
        <f t="shared" si="138"/>
        <v>0</v>
      </c>
      <c r="AJ156">
        <f t="shared" si="155"/>
        <v>0</v>
      </c>
      <c r="AK156">
        <f t="shared" si="155"/>
        <v>0</v>
      </c>
      <c r="AL156">
        <f t="shared" si="155"/>
        <v>0</v>
      </c>
      <c r="AM156">
        <f t="shared" si="155"/>
        <v>0</v>
      </c>
      <c r="AN156">
        <f t="shared" si="155"/>
        <v>0</v>
      </c>
      <c r="AO156">
        <f t="shared" si="155"/>
        <v>0</v>
      </c>
      <c r="AP156">
        <f t="shared" si="155"/>
        <v>0</v>
      </c>
      <c r="AQ156">
        <f t="shared" si="155"/>
        <v>0</v>
      </c>
      <c r="AR156">
        <f t="shared" si="155"/>
        <v>0</v>
      </c>
      <c r="AS156">
        <f t="shared" si="155"/>
        <v>0</v>
      </c>
      <c r="AT156">
        <f t="shared" si="153"/>
        <v>0</v>
      </c>
      <c r="AU156">
        <f t="shared" si="153"/>
        <v>0</v>
      </c>
      <c r="AV156">
        <f t="shared" si="153"/>
        <v>0</v>
      </c>
      <c r="AW156">
        <f t="shared" si="153"/>
        <v>0</v>
      </c>
      <c r="AX156">
        <f t="shared" si="153"/>
        <v>0</v>
      </c>
      <c r="AY156">
        <f t="shared" si="153"/>
        <v>0</v>
      </c>
      <c r="AZ156">
        <f t="shared" si="153"/>
        <v>0</v>
      </c>
      <c r="BA156">
        <f t="shared" si="153"/>
        <v>0</v>
      </c>
      <c r="BB156">
        <f t="shared" si="153"/>
        <v>0</v>
      </c>
      <c r="BC156">
        <f t="shared" si="153"/>
        <v>0</v>
      </c>
      <c r="BD156">
        <f t="shared" si="147"/>
        <v>0</v>
      </c>
      <c r="BE156">
        <f t="shared" si="147"/>
        <v>0</v>
      </c>
      <c r="BF156">
        <f t="shared" si="147"/>
        <v>0</v>
      </c>
      <c r="BG156">
        <f t="shared" si="147"/>
        <v>0</v>
      </c>
      <c r="BH156">
        <f t="shared" si="147"/>
        <v>0</v>
      </c>
      <c r="BI156">
        <f t="shared" si="147"/>
        <v>0</v>
      </c>
      <c r="BJ156">
        <f t="shared" si="147"/>
        <v>0</v>
      </c>
      <c r="BK156">
        <f t="shared" si="147"/>
        <v>0</v>
      </c>
      <c r="BL156">
        <f t="shared" si="147"/>
        <v>0</v>
      </c>
      <c r="BM156">
        <f t="shared" si="147"/>
        <v>0</v>
      </c>
      <c r="BN156">
        <f t="shared" si="161"/>
        <v>0</v>
      </c>
      <c r="BO156">
        <f t="shared" si="161"/>
        <v>0</v>
      </c>
      <c r="BP156">
        <f t="shared" si="161"/>
        <v>0</v>
      </c>
      <c r="BQ156">
        <f t="shared" si="161"/>
        <v>0</v>
      </c>
      <c r="BR156">
        <f t="shared" si="161"/>
        <v>0</v>
      </c>
      <c r="BS156">
        <f t="shared" si="161"/>
        <v>0</v>
      </c>
      <c r="BT156">
        <f t="shared" si="161"/>
        <v>0</v>
      </c>
      <c r="BU156">
        <f t="shared" si="161"/>
        <v>0</v>
      </c>
      <c r="BV156">
        <f t="shared" si="161"/>
        <v>0</v>
      </c>
      <c r="BW156">
        <f t="shared" si="161"/>
        <v>0</v>
      </c>
      <c r="BX156">
        <f t="shared" si="159"/>
        <v>0</v>
      </c>
      <c r="BY156">
        <f t="shared" si="159"/>
        <v>0</v>
      </c>
      <c r="BZ156">
        <f t="shared" si="159"/>
        <v>0</v>
      </c>
      <c r="CA156">
        <f t="shared" si="159"/>
        <v>0</v>
      </c>
      <c r="CB156">
        <f t="shared" si="159"/>
        <v>0</v>
      </c>
      <c r="CC156">
        <f t="shared" si="159"/>
        <v>0</v>
      </c>
      <c r="CD156">
        <f t="shared" si="159"/>
        <v>0</v>
      </c>
      <c r="CE156">
        <f t="shared" si="159"/>
        <v>0</v>
      </c>
      <c r="CF156">
        <f t="shared" si="159"/>
        <v>0</v>
      </c>
      <c r="CG156">
        <f t="shared" si="159"/>
        <v>0</v>
      </c>
      <c r="CH156">
        <f t="shared" si="162"/>
        <v>0</v>
      </c>
      <c r="CI156">
        <f t="shared" si="162"/>
        <v>0</v>
      </c>
      <c r="CJ156">
        <f t="shared" si="162"/>
        <v>0</v>
      </c>
      <c r="CK156">
        <f t="shared" si="162"/>
        <v>0</v>
      </c>
      <c r="CL156">
        <f t="shared" si="162"/>
        <v>0</v>
      </c>
      <c r="CM156">
        <f t="shared" si="162"/>
        <v>0</v>
      </c>
      <c r="CN156">
        <f t="shared" si="162"/>
        <v>0</v>
      </c>
      <c r="CO156">
        <f t="shared" si="162"/>
        <v>0</v>
      </c>
      <c r="CP156">
        <f t="shared" si="162"/>
        <v>0</v>
      </c>
      <c r="CQ156">
        <f t="shared" si="162"/>
        <v>0</v>
      </c>
      <c r="CR156">
        <f t="shared" si="165"/>
        <v>0</v>
      </c>
      <c r="CS156">
        <f t="shared" si="165"/>
        <v>0</v>
      </c>
      <c r="CT156">
        <f t="shared" si="165"/>
        <v>0</v>
      </c>
      <c r="CU156">
        <f t="shared" si="165"/>
        <v>0</v>
      </c>
      <c r="CV156">
        <f t="shared" si="165"/>
        <v>0</v>
      </c>
      <c r="CW156">
        <f t="shared" si="165"/>
        <v>0</v>
      </c>
      <c r="CX156">
        <f t="shared" si="165"/>
        <v>0</v>
      </c>
      <c r="CY156">
        <f t="shared" si="165"/>
        <v>0</v>
      </c>
      <c r="CZ156">
        <f t="shared" si="165"/>
        <v>0</v>
      </c>
      <c r="DA156">
        <f t="shared" si="165"/>
        <v>0</v>
      </c>
    </row>
    <row r="157" spans="3:105" ht="12.75">
      <c r="C157">
        <v>148</v>
      </c>
      <c r="D157">
        <f>IF($D$7=$A$21,Daten!E151,IF($D$7=$A$22,Daten!F151,IF($D$7=$A$23,Daten!I151,IF($D$7=$A$24,Daten!K151,IF($D$7=$A$25,Daten!L151,Daten!J151)))))</f>
        <v>0.5217069125924727</v>
      </c>
      <c r="F157">
        <f t="shared" si="163"/>
        <v>1</v>
      </c>
      <c r="G157">
        <f t="shared" si="163"/>
        <v>0</v>
      </c>
      <c r="H157">
        <f t="shared" si="163"/>
        <v>0</v>
      </c>
      <c r="I157">
        <f t="shared" si="163"/>
        <v>0</v>
      </c>
      <c r="J157">
        <f t="shared" si="163"/>
        <v>0</v>
      </c>
      <c r="K157">
        <f t="shared" si="163"/>
        <v>0</v>
      </c>
      <c r="L157">
        <f t="shared" si="163"/>
        <v>0</v>
      </c>
      <c r="M157">
        <f t="shared" si="163"/>
        <v>0</v>
      </c>
      <c r="N157">
        <f t="shared" si="163"/>
        <v>0</v>
      </c>
      <c r="O157">
        <f t="shared" si="163"/>
        <v>0</v>
      </c>
      <c r="P157">
        <f t="shared" si="164"/>
        <v>0</v>
      </c>
      <c r="Q157">
        <f t="shared" si="164"/>
        <v>0</v>
      </c>
      <c r="R157">
        <f t="shared" si="164"/>
        <v>0</v>
      </c>
      <c r="S157">
        <f t="shared" si="164"/>
        <v>0</v>
      </c>
      <c r="T157">
        <f t="shared" si="164"/>
        <v>0</v>
      </c>
      <c r="U157">
        <f t="shared" si="164"/>
        <v>0</v>
      </c>
      <c r="V157">
        <f t="shared" si="164"/>
        <v>0</v>
      </c>
      <c r="W157">
        <f t="shared" si="164"/>
        <v>0</v>
      </c>
      <c r="X157">
        <f t="shared" si="164"/>
        <v>0</v>
      </c>
      <c r="Y157">
        <f t="shared" si="164"/>
        <v>0</v>
      </c>
      <c r="Z157">
        <f t="shared" si="138"/>
        <v>0</v>
      </c>
      <c r="AA157">
        <f t="shared" si="138"/>
        <v>0</v>
      </c>
      <c r="AB157">
        <f t="shared" si="138"/>
        <v>0</v>
      </c>
      <c r="AC157">
        <f t="shared" si="138"/>
        <v>0</v>
      </c>
      <c r="AD157">
        <f t="shared" si="138"/>
        <v>0</v>
      </c>
      <c r="AE157">
        <f t="shared" si="138"/>
        <v>0</v>
      </c>
      <c r="AF157">
        <f t="shared" si="138"/>
        <v>0</v>
      </c>
      <c r="AG157">
        <f t="shared" si="138"/>
        <v>0</v>
      </c>
      <c r="AH157">
        <f aca="true" t="shared" si="166" ref="Z157:AI176">IF(AND($D157&gt;AH$7,$D157&lt;=AH$8),1,0)</f>
        <v>0</v>
      </c>
      <c r="AI157">
        <f t="shared" si="166"/>
        <v>0</v>
      </c>
      <c r="AJ157">
        <f t="shared" si="155"/>
        <v>0</v>
      </c>
      <c r="AK157">
        <f t="shared" si="155"/>
        <v>0</v>
      </c>
      <c r="AL157">
        <f t="shared" si="155"/>
        <v>0</v>
      </c>
      <c r="AM157">
        <f t="shared" si="155"/>
        <v>0</v>
      </c>
      <c r="AN157">
        <f t="shared" si="155"/>
        <v>0</v>
      </c>
      <c r="AO157">
        <f t="shared" si="155"/>
        <v>0</v>
      </c>
      <c r="AP157">
        <f t="shared" si="155"/>
        <v>0</v>
      </c>
      <c r="AQ157">
        <f t="shared" si="155"/>
        <v>0</v>
      </c>
      <c r="AR157">
        <f t="shared" si="155"/>
        <v>0</v>
      </c>
      <c r="AS157">
        <f t="shared" si="155"/>
        <v>0</v>
      </c>
      <c r="AT157">
        <f t="shared" si="153"/>
        <v>0</v>
      </c>
      <c r="AU157">
        <f t="shared" si="153"/>
        <v>0</v>
      </c>
      <c r="AV157">
        <f t="shared" si="153"/>
        <v>0</v>
      </c>
      <c r="AW157">
        <f t="shared" si="153"/>
        <v>0</v>
      </c>
      <c r="AX157">
        <f t="shared" si="153"/>
        <v>0</v>
      </c>
      <c r="AY157">
        <f t="shared" si="153"/>
        <v>0</v>
      </c>
      <c r="AZ157">
        <f t="shared" si="153"/>
        <v>0</v>
      </c>
      <c r="BA157">
        <f t="shared" si="153"/>
        <v>0</v>
      </c>
      <c r="BB157">
        <f t="shared" si="153"/>
        <v>0</v>
      </c>
      <c r="BC157">
        <f t="shared" si="153"/>
        <v>0</v>
      </c>
      <c r="BD157">
        <f t="shared" si="147"/>
        <v>0</v>
      </c>
      <c r="BE157">
        <f t="shared" si="147"/>
        <v>0</v>
      </c>
      <c r="BF157">
        <f t="shared" si="147"/>
        <v>0</v>
      </c>
      <c r="BG157">
        <f t="shared" si="147"/>
        <v>0</v>
      </c>
      <c r="BH157">
        <f t="shared" si="147"/>
        <v>0</v>
      </c>
      <c r="BI157">
        <f t="shared" si="147"/>
        <v>0</v>
      </c>
      <c r="BJ157">
        <f t="shared" si="147"/>
        <v>0</v>
      </c>
      <c r="BK157">
        <f t="shared" si="147"/>
        <v>0</v>
      </c>
      <c r="BL157">
        <f t="shared" si="147"/>
        <v>0</v>
      </c>
      <c r="BM157">
        <f t="shared" si="147"/>
        <v>0</v>
      </c>
      <c r="BN157">
        <f t="shared" si="161"/>
        <v>0</v>
      </c>
      <c r="BO157">
        <f t="shared" si="161"/>
        <v>0</v>
      </c>
      <c r="BP157">
        <f t="shared" si="161"/>
        <v>0</v>
      </c>
      <c r="BQ157">
        <f t="shared" si="161"/>
        <v>0</v>
      </c>
      <c r="BR157">
        <f t="shared" si="161"/>
        <v>0</v>
      </c>
      <c r="BS157">
        <f t="shared" si="161"/>
        <v>0</v>
      </c>
      <c r="BT157">
        <f t="shared" si="161"/>
        <v>0</v>
      </c>
      <c r="BU157">
        <f t="shared" si="161"/>
        <v>0</v>
      </c>
      <c r="BV157">
        <f t="shared" si="161"/>
        <v>0</v>
      </c>
      <c r="BW157">
        <f t="shared" si="161"/>
        <v>0</v>
      </c>
      <c r="BX157">
        <f t="shared" si="159"/>
        <v>0</v>
      </c>
      <c r="BY157">
        <f t="shared" si="159"/>
        <v>0</v>
      </c>
      <c r="BZ157">
        <f t="shared" si="159"/>
        <v>0</v>
      </c>
      <c r="CA157">
        <f t="shared" si="159"/>
        <v>0</v>
      </c>
      <c r="CB157">
        <f t="shared" si="159"/>
        <v>0</v>
      </c>
      <c r="CC157">
        <f t="shared" si="159"/>
        <v>0</v>
      </c>
      <c r="CD157">
        <f t="shared" si="159"/>
        <v>0</v>
      </c>
      <c r="CE157">
        <f t="shared" si="159"/>
        <v>0</v>
      </c>
      <c r="CF157">
        <f t="shared" si="159"/>
        <v>0</v>
      </c>
      <c r="CG157">
        <f t="shared" si="159"/>
        <v>0</v>
      </c>
      <c r="CH157">
        <f t="shared" si="162"/>
        <v>0</v>
      </c>
      <c r="CI157">
        <f t="shared" si="162"/>
        <v>0</v>
      </c>
      <c r="CJ157">
        <f t="shared" si="162"/>
        <v>0</v>
      </c>
      <c r="CK157">
        <f t="shared" si="162"/>
        <v>0</v>
      </c>
      <c r="CL157">
        <f t="shared" si="162"/>
        <v>0</v>
      </c>
      <c r="CM157">
        <f t="shared" si="162"/>
        <v>0</v>
      </c>
      <c r="CN157">
        <f t="shared" si="162"/>
        <v>0</v>
      </c>
      <c r="CO157">
        <f t="shared" si="162"/>
        <v>0</v>
      </c>
      <c r="CP157">
        <f t="shared" si="162"/>
        <v>0</v>
      </c>
      <c r="CQ157">
        <f t="shared" si="162"/>
        <v>0</v>
      </c>
      <c r="CR157">
        <f t="shared" si="165"/>
        <v>0</v>
      </c>
      <c r="CS157">
        <f t="shared" si="165"/>
        <v>0</v>
      </c>
      <c r="CT157">
        <f t="shared" si="165"/>
        <v>0</v>
      </c>
      <c r="CU157">
        <f t="shared" si="165"/>
        <v>0</v>
      </c>
      <c r="CV157">
        <f t="shared" si="165"/>
        <v>0</v>
      </c>
      <c r="CW157">
        <f t="shared" si="165"/>
        <v>0</v>
      </c>
      <c r="CX157">
        <f t="shared" si="165"/>
        <v>0</v>
      </c>
      <c r="CY157">
        <f t="shared" si="165"/>
        <v>0</v>
      </c>
      <c r="CZ157">
        <f t="shared" si="165"/>
        <v>0</v>
      </c>
      <c r="DA157">
        <f t="shared" si="165"/>
        <v>0</v>
      </c>
    </row>
    <row r="158" spans="3:105" ht="12.75">
      <c r="C158">
        <v>149</v>
      </c>
      <c r="D158">
        <f>IF($D$7=$A$21,Daten!E152,IF($D$7=$A$22,Daten!F152,IF($D$7=$A$23,Daten!I152,IF($D$7=$A$24,Daten!K152,IF($D$7=$A$25,Daten!L152,Daten!J152)))))</f>
        <v>4.094712743187861</v>
      </c>
      <c r="F158">
        <f t="shared" si="163"/>
        <v>0</v>
      </c>
      <c r="G158">
        <f t="shared" si="163"/>
        <v>1</v>
      </c>
      <c r="H158">
        <f t="shared" si="163"/>
        <v>0</v>
      </c>
      <c r="I158">
        <f t="shared" si="163"/>
        <v>0</v>
      </c>
      <c r="J158">
        <f t="shared" si="163"/>
        <v>0</v>
      </c>
      <c r="K158">
        <f t="shared" si="163"/>
        <v>0</v>
      </c>
      <c r="L158">
        <f t="shared" si="163"/>
        <v>0</v>
      </c>
      <c r="M158">
        <f t="shared" si="163"/>
        <v>0</v>
      </c>
      <c r="N158">
        <f t="shared" si="163"/>
        <v>0</v>
      </c>
      <c r="O158">
        <f t="shared" si="163"/>
        <v>0</v>
      </c>
      <c r="P158">
        <f t="shared" si="164"/>
        <v>0</v>
      </c>
      <c r="Q158">
        <f t="shared" si="164"/>
        <v>0</v>
      </c>
      <c r="R158">
        <f t="shared" si="164"/>
        <v>0</v>
      </c>
      <c r="S158">
        <f t="shared" si="164"/>
        <v>0</v>
      </c>
      <c r="T158">
        <f t="shared" si="164"/>
        <v>0</v>
      </c>
      <c r="U158">
        <f t="shared" si="164"/>
        <v>0</v>
      </c>
      <c r="V158">
        <f t="shared" si="164"/>
        <v>0</v>
      </c>
      <c r="W158">
        <f t="shared" si="164"/>
        <v>0</v>
      </c>
      <c r="X158">
        <f t="shared" si="164"/>
        <v>0</v>
      </c>
      <c r="Y158">
        <f t="shared" si="164"/>
        <v>0</v>
      </c>
      <c r="Z158">
        <f t="shared" si="166"/>
        <v>0</v>
      </c>
      <c r="AA158">
        <f t="shared" si="166"/>
        <v>0</v>
      </c>
      <c r="AB158">
        <f t="shared" si="166"/>
        <v>0</v>
      </c>
      <c r="AC158">
        <f t="shared" si="166"/>
        <v>0</v>
      </c>
      <c r="AD158">
        <f t="shared" si="166"/>
        <v>0</v>
      </c>
      <c r="AE158">
        <f t="shared" si="166"/>
        <v>0</v>
      </c>
      <c r="AF158">
        <f t="shared" si="166"/>
        <v>0</v>
      </c>
      <c r="AG158">
        <f t="shared" si="166"/>
        <v>0</v>
      </c>
      <c r="AH158">
        <f t="shared" si="166"/>
        <v>0</v>
      </c>
      <c r="AI158">
        <f t="shared" si="166"/>
        <v>0</v>
      </c>
      <c r="AJ158">
        <f t="shared" si="155"/>
        <v>0</v>
      </c>
      <c r="AK158">
        <f t="shared" si="155"/>
        <v>0</v>
      </c>
      <c r="AL158">
        <f t="shared" si="155"/>
        <v>0</v>
      </c>
      <c r="AM158">
        <f t="shared" si="155"/>
        <v>0</v>
      </c>
      <c r="AN158">
        <f t="shared" si="155"/>
        <v>0</v>
      </c>
      <c r="AO158">
        <f t="shared" si="155"/>
        <v>0</v>
      </c>
      <c r="AP158">
        <f t="shared" si="155"/>
        <v>0</v>
      </c>
      <c r="AQ158">
        <f t="shared" si="155"/>
        <v>0</v>
      </c>
      <c r="AR158">
        <f t="shared" si="155"/>
        <v>0</v>
      </c>
      <c r="AS158">
        <f t="shared" si="155"/>
        <v>0</v>
      </c>
      <c r="AT158">
        <f t="shared" si="153"/>
        <v>0</v>
      </c>
      <c r="AU158">
        <f t="shared" si="153"/>
        <v>0</v>
      </c>
      <c r="AV158">
        <f t="shared" si="153"/>
        <v>0</v>
      </c>
      <c r="AW158">
        <f t="shared" si="153"/>
        <v>0</v>
      </c>
      <c r="AX158">
        <f t="shared" si="153"/>
        <v>0</v>
      </c>
      <c r="AY158">
        <f t="shared" si="153"/>
        <v>0</v>
      </c>
      <c r="AZ158">
        <f t="shared" si="153"/>
        <v>0</v>
      </c>
      <c r="BA158">
        <f t="shared" si="153"/>
        <v>0</v>
      </c>
      <c r="BB158">
        <f t="shared" si="153"/>
        <v>0</v>
      </c>
      <c r="BC158">
        <f t="shared" si="153"/>
        <v>0</v>
      </c>
      <c r="BD158">
        <f t="shared" si="147"/>
        <v>0</v>
      </c>
      <c r="BE158">
        <f t="shared" si="147"/>
        <v>0</v>
      </c>
      <c r="BF158">
        <f t="shared" si="147"/>
        <v>0</v>
      </c>
      <c r="BG158">
        <f t="shared" si="147"/>
        <v>0</v>
      </c>
      <c r="BH158">
        <f t="shared" si="147"/>
        <v>0</v>
      </c>
      <c r="BI158">
        <f t="shared" si="147"/>
        <v>0</v>
      </c>
      <c r="BJ158">
        <f t="shared" si="147"/>
        <v>0</v>
      </c>
      <c r="BK158">
        <f t="shared" si="147"/>
        <v>0</v>
      </c>
      <c r="BL158">
        <f t="shared" si="147"/>
        <v>0</v>
      </c>
      <c r="BM158">
        <f t="shared" si="147"/>
        <v>0</v>
      </c>
      <c r="BN158">
        <f t="shared" si="161"/>
        <v>0</v>
      </c>
      <c r="BO158">
        <f t="shared" si="161"/>
        <v>0</v>
      </c>
      <c r="BP158">
        <f t="shared" si="161"/>
        <v>0</v>
      </c>
      <c r="BQ158">
        <f t="shared" si="161"/>
        <v>0</v>
      </c>
      <c r="BR158">
        <f t="shared" si="161"/>
        <v>0</v>
      </c>
      <c r="BS158">
        <f t="shared" si="161"/>
        <v>0</v>
      </c>
      <c r="BT158">
        <f t="shared" si="161"/>
        <v>0</v>
      </c>
      <c r="BU158">
        <f t="shared" si="161"/>
        <v>0</v>
      </c>
      <c r="BV158">
        <f t="shared" si="161"/>
        <v>0</v>
      </c>
      <c r="BW158">
        <f t="shared" si="161"/>
        <v>0</v>
      </c>
      <c r="BX158">
        <f t="shared" si="159"/>
        <v>0</v>
      </c>
      <c r="BY158">
        <f t="shared" si="159"/>
        <v>0</v>
      </c>
      <c r="BZ158">
        <f t="shared" si="159"/>
        <v>0</v>
      </c>
      <c r="CA158">
        <f t="shared" si="159"/>
        <v>0</v>
      </c>
      <c r="CB158">
        <f t="shared" si="159"/>
        <v>0</v>
      </c>
      <c r="CC158">
        <f t="shared" si="159"/>
        <v>0</v>
      </c>
      <c r="CD158">
        <f t="shared" si="159"/>
        <v>0</v>
      </c>
      <c r="CE158">
        <f t="shared" si="159"/>
        <v>0</v>
      </c>
      <c r="CF158">
        <f t="shared" si="159"/>
        <v>0</v>
      </c>
      <c r="CG158">
        <f t="shared" si="159"/>
        <v>0</v>
      </c>
      <c r="CH158">
        <f t="shared" si="162"/>
        <v>0</v>
      </c>
      <c r="CI158">
        <f t="shared" si="162"/>
        <v>0</v>
      </c>
      <c r="CJ158">
        <f t="shared" si="162"/>
        <v>0</v>
      </c>
      <c r="CK158">
        <f t="shared" si="162"/>
        <v>0</v>
      </c>
      <c r="CL158">
        <f t="shared" si="162"/>
        <v>0</v>
      </c>
      <c r="CM158">
        <f t="shared" si="162"/>
        <v>0</v>
      </c>
      <c r="CN158">
        <f t="shared" si="162"/>
        <v>0</v>
      </c>
      <c r="CO158">
        <f t="shared" si="162"/>
        <v>0</v>
      </c>
      <c r="CP158">
        <f t="shared" si="162"/>
        <v>0</v>
      </c>
      <c r="CQ158">
        <f t="shared" si="162"/>
        <v>0</v>
      </c>
      <c r="CR158">
        <f t="shared" si="165"/>
        <v>0</v>
      </c>
      <c r="CS158">
        <f t="shared" si="165"/>
        <v>0</v>
      </c>
      <c r="CT158">
        <f t="shared" si="165"/>
        <v>0</v>
      </c>
      <c r="CU158">
        <f t="shared" si="165"/>
        <v>0</v>
      </c>
      <c r="CV158">
        <f t="shared" si="165"/>
        <v>0</v>
      </c>
      <c r="CW158">
        <f t="shared" si="165"/>
        <v>0</v>
      </c>
      <c r="CX158">
        <f t="shared" si="165"/>
        <v>0</v>
      </c>
      <c r="CY158">
        <f t="shared" si="165"/>
        <v>0</v>
      </c>
      <c r="CZ158">
        <f t="shared" si="165"/>
        <v>0</v>
      </c>
      <c r="DA158">
        <f t="shared" si="165"/>
        <v>0</v>
      </c>
    </row>
    <row r="159" spans="3:105" ht="12.75">
      <c r="C159">
        <v>150</v>
      </c>
      <c r="D159">
        <f>IF($D$7=$A$21,Daten!E153,IF($D$7=$A$22,Daten!F153,IF($D$7=$A$23,Daten!I153,IF($D$7=$A$24,Daten!K153,IF($D$7=$A$25,Daten!L153,Daten!J153)))))</f>
        <v>0.5475385689086275</v>
      </c>
      <c r="F159">
        <f t="shared" si="163"/>
        <v>1</v>
      </c>
      <c r="G159">
        <f t="shared" si="163"/>
        <v>0</v>
      </c>
      <c r="H159">
        <f t="shared" si="163"/>
        <v>0</v>
      </c>
      <c r="I159">
        <f t="shared" si="163"/>
        <v>0</v>
      </c>
      <c r="J159">
        <f t="shared" si="163"/>
        <v>0</v>
      </c>
      <c r="K159">
        <f t="shared" si="163"/>
        <v>0</v>
      </c>
      <c r="L159">
        <f t="shared" si="163"/>
        <v>0</v>
      </c>
      <c r="M159">
        <f t="shared" si="163"/>
        <v>0</v>
      </c>
      <c r="N159">
        <f t="shared" si="163"/>
        <v>0</v>
      </c>
      <c r="O159">
        <f t="shared" si="163"/>
        <v>0</v>
      </c>
      <c r="P159">
        <f t="shared" si="164"/>
        <v>0</v>
      </c>
      <c r="Q159">
        <f t="shared" si="164"/>
        <v>0</v>
      </c>
      <c r="R159">
        <f t="shared" si="164"/>
        <v>0</v>
      </c>
      <c r="S159">
        <f t="shared" si="164"/>
        <v>0</v>
      </c>
      <c r="T159">
        <f t="shared" si="164"/>
        <v>0</v>
      </c>
      <c r="U159">
        <f t="shared" si="164"/>
        <v>0</v>
      </c>
      <c r="V159">
        <f t="shared" si="164"/>
        <v>0</v>
      </c>
      <c r="W159">
        <f t="shared" si="164"/>
        <v>0</v>
      </c>
      <c r="X159">
        <f t="shared" si="164"/>
        <v>0</v>
      </c>
      <c r="Y159">
        <f t="shared" si="164"/>
        <v>0</v>
      </c>
      <c r="Z159">
        <f t="shared" si="166"/>
        <v>0</v>
      </c>
      <c r="AA159">
        <f t="shared" si="166"/>
        <v>0</v>
      </c>
      <c r="AB159">
        <f t="shared" si="166"/>
        <v>0</v>
      </c>
      <c r="AC159">
        <f t="shared" si="166"/>
        <v>0</v>
      </c>
      <c r="AD159">
        <f t="shared" si="166"/>
        <v>0</v>
      </c>
      <c r="AE159">
        <f t="shared" si="166"/>
        <v>0</v>
      </c>
      <c r="AF159">
        <f t="shared" si="166"/>
        <v>0</v>
      </c>
      <c r="AG159">
        <f t="shared" si="166"/>
        <v>0</v>
      </c>
      <c r="AH159">
        <f t="shared" si="166"/>
        <v>0</v>
      </c>
      <c r="AI159">
        <f t="shared" si="166"/>
        <v>0</v>
      </c>
      <c r="AJ159">
        <f t="shared" si="155"/>
        <v>0</v>
      </c>
      <c r="AK159">
        <f t="shared" si="155"/>
        <v>0</v>
      </c>
      <c r="AL159">
        <f t="shared" si="155"/>
        <v>0</v>
      </c>
      <c r="AM159">
        <f t="shared" si="155"/>
        <v>0</v>
      </c>
      <c r="AN159">
        <f t="shared" si="155"/>
        <v>0</v>
      </c>
      <c r="AO159">
        <f t="shared" si="155"/>
        <v>0</v>
      </c>
      <c r="AP159">
        <f t="shared" si="155"/>
        <v>0</v>
      </c>
      <c r="AQ159">
        <f t="shared" si="155"/>
        <v>0</v>
      </c>
      <c r="AR159">
        <f t="shared" si="155"/>
        <v>0</v>
      </c>
      <c r="AS159">
        <f t="shared" si="155"/>
        <v>0</v>
      </c>
      <c r="AT159">
        <f t="shared" si="153"/>
        <v>0</v>
      </c>
      <c r="AU159">
        <f t="shared" si="153"/>
        <v>0</v>
      </c>
      <c r="AV159">
        <f t="shared" si="153"/>
        <v>0</v>
      </c>
      <c r="AW159">
        <f t="shared" si="153"/>
        <v>0</v>
      </c>
      <c r="AX159">
        <f t="shared" si="153"/>
        <v>0</v>
      </c>
      <c r="AY159">
        <f t="shared" si="153"/>
        <v>0</v>
      </c>
      <c r="AZ159">
        <f t="shared" si="153"/>
        <v>0</v>
      </c>
      <c r="BA159">
        <f t="shared" si="153"/>
        <v>0</v>
      </c>
      <c r="BB159">
        <f t="shared" si="153"/>
        <v>0</v>
      </c>
      <c r="BC159">
        <f t="shared" si="153"/>
        <v>0</v>
      </c>
      <c r="BD159">
        <f t="shared" si="147"/>
        <v>0</v>
      </c>
      <c r="BE159">
        <f t="shared" si="147"/>
        <v>0</v>
      </c>
      <c r="BF159">
        <f t="shared" si="147"/>
        <v>0</v>
      </c>
      <c r="BG159">
        <f t="shared" si="147"/>
        <v>0</v>
      </c>
      <c r="BH159">
        <f t="shared" si="147"/>
        <v>0</v>
      </c>
      <c r="BI159">
        <f t="shared" si="147"/>
        <v>0</v>
      </c>
      <c r="BJ159">
        <f t="shared" si="147"/>
        <v>0</v>
      </c>
      <c r="BK159">
        <f t="shared" si="147"/>
        <v>0</v>
      </c>
      <c r="BL159">
        <f t="shared" si="147"/>
        <v>0</v>
      </c>
      <c r="BM159">
        <f t="shared" si="147"/>
        <v>0</v>
      </c>
      <c r="BN159">
        <f t="shared" si="161"/>
        <v>0</v>
      </c>
      <c r="BO159">
        <f t="shared" si="161"/>
        <v>0</v>
      </c>
      <c r="BP159">
        <f t="shared" si="161"/>
        <v>0</v>
      </c>
      <c r="BQ159">
        <f t="shared" si="161"/>
        <v>0</v>
      </c>
      <c r="BR159">
        <f t="shared" si="161"/>
        <v>0</v>
      </c>
      <c r="BS159">
        <f t="shared" si="161"/>
        <v>0</v>
      </c>
      <c r="BT159">
        <f t="shared" si="161"/>
        <v>0</v>
      </c>
      <c r="BU159">
        <f t="shared" si="161"/>
        <v>0</v>
      </c>
      <c r="BV159">
        <f t="shared" si="161"/>
        <v>0</v>
      </c>
      <c r="BW159">
        <f t="shared" si="161"/>
        <v>0</v>
      </c>
      <c r="BX159">
        <f t="shared" si="159"/>
        <v>0</v>
      </c>
      <c r="BY159">
        <f t="shared" si="159"/>
        <v>0</v>
      </c>
      <c r="BZ159">
        <f t="shared" si="159"/>
        <v>0</v>
      </c>
      <c r="CA159">
        <f t="shared" si="159"/>
        <v>0</v>
      </c>
      <c r="CB159">
        <f t="shared" si="159"/>
        <v>0</v>
      </c>
      <c r="CC159">
        <f t="shared" si="159"/>
        <v>0</v>
      </c>
      <c r="CD159">
        <f t="shared" si="159"/>
        <v>0</v>
      </c>
      <c r="CE159">
        <f t="shared" si="159"/>
        <v>0</v>
      </c>
      <c r="CF159">
        <f t="shared" si="159"/>
        <v>0</v>
      </c>
      <c r="CG159">
        <f t="shared" si="159"/>
        <v>0</v>
      </c>
      <c r="CH159">
        <f t="shared" si="162"/>
        <v>0</v>
      </c>
      <c r="CI159">
        <f t="shared" si="162"/>
        <v>0</v>
      </c>
      <c r="CJ159">
        <f t="shared" si="162"/>
        <v>0</v>
      </c>
      <c r="CK159">
        <f t="shared" si="162"/>
        <v>0</v>
      </c>
      <c r="CL159">
        <f t="shared" si="162"/>
        <v>0</v>
      </c>
      <c r="CM159">
        <f t="shared" si="162"/>
        <v>0</v>
      </c>
      <c r="CN159">
        <f t="shared" si="162"/>
        <v>0</v>
      </c>
      <c r="CO159">
        <f t="shared" si="162"/>
        <v>0</v>
      </c>
      <c r="CP159">
        <f t="shared" si="162"/>
        <v>0</v>
      </c>
      <c r="CQ159">
        <f t="shared" si="162"/>
        <v>0</v>
      </c>
      <c r="CR159">
        <f t="shared" si="165"/>
        <v>0</v>
      </c>
      <c r="CS159">
        <f t="shared" si="165"/>
        <v>0</v>
      </c>
      <c r="CT159">
        <f t="shared" si="165"/>
        <v>0</v>
      </c>
      <c r="CU159">
        <f t="shared" si="165"/>
        <v>0</v>
      </c>
      <c r="CV159">
        <f t="shared" si="165"/>
        <v>0</v>
      </c>
      <c r="CW159">
        <f t="shared" si="165"/>
        <v>0</v>
      </c>
      <c r="CX159">
        <f t="shared" si="165"/>
        <v>0</v>
      </c>
      <c r="CY159">
        <f t="shared" si="165"/>
        <v>0</v>
      </c>
      <c r="CZ159">
        <f t="shared" si="165"/>
        <v>0</v>
      </c>
      <c r="DA159">
        <f t="shared" si="165"/>
        <v>0</v>
      </c>
    </row>
    <row r="160" spans="3:105" ht="12.75">
      <c r="C160">
        <v>151</v>
      </c>
      <c r="D160">
        <f>IF($D$7=$A$21,Daten!E154,IF($D$7=$A$22,Daten!F154,IF($D$7=$A$23,Daten!I154,IF($D$7=$A$24,Daten!K154,IF($D$7=$A$25,Daten!L154,Daten!J154)))))</f>
        <v>0.6306519093855899</v>
      </c>
      <c r="F160">
        <f t="shared" si="163"/>
        <v>1</v>
      </c>
      <c r="G160">
        <f t="shared" si="163"/>
        <v>0</v>
      </c>
      <c r="H160">
        <f t="shared" si="163"/>
        <v>0</v>
      </c>
      <c r="I160">
        <f t="shared" si="163"/>
        <v>0</v>
      </c>
      <c r="J160">
        <f t="shared" si="163"/>
        <v>0</v>
      </c>
      <c r="K160">
        <f t="shared" si="163"/>
        <v>0</v>
      </c>
      <c r="L160">
        <f t="shared" si="163"/>
        <v>0</v>
      </c>
      <c r="M160">
        <f t="shared" si="163"/>
        <v>0</v>
      </c>
      <c r="N160">
        <f t="shared" si="163"/>
        <v>0</v>
      </c>
      <c r="O160">
        <f t="shared" si="163"/>
        <v>0</v>
      </c>
      <c r="P160">
        <f t="shared" si="164"/>
        <v>0</v>
      </c>
      <c r="Q160">
        <f t="shared" si="164"/>
        <v>0</v>
      </c>
      <c r="R160">
        <f t="shared" si="164"/>
        <v>0</v>
      </c>
      <c r="S160">
        <f t="shared" si="164"/>
        <v>0</v>
      </c>
      <c r="T160">
        <f t="shared" si="164"/>
        <v>0</v>
      </c>
      <c r="U160">
        <f t="shared" si="164"/>
        <v>0</v>
      </c>
      <c r="V160">
        <f t="shared" si="164"/>
        <v>0</v>
      </c>
      <c r="W160">
        <f t="shared" si="164"/>
        <v>0</v>
      </c>
      <c r="X160">
        <f t="shared" si="164"/>
        <v>0</v>
      </c>
      <c r="Y160">
        <f t="shared" si="164"/>
        <v>0</v>
      </c>
      <c r="Z160">
        <f t="shared" si="166"/>
        <v>0</v>
      </c>
      <c r="AA160">
        <f t="shared" si="166"/>
        <v>0</v>
      </c>
      <c r="AB160">
        <f t="shared" si="166"/>
        <v>0</v>
      </c>
      <c r="AC160">
        <f t="shared" si="166"/>
        <v>0</v>
      </c>
      <c r="AD160">
        <f t="shared" si="166"/>
        <v>0</v>
      </c>
      <c r="AE160">
        <f t="shared" si="166"/>
        <v>0</v>
      </c>
      <c r="AF160">
        <f t="shared" si="166"/>
        <v>0</v>
      </c>
      <c r="AG160">
        <f t="shared" si="166"/>
        <v>0</v>
      </c>
      <c r="AH160">
        <f t="shared" si="166"/>
        <v>0</v>
      </c>
      <c r="AI160">
        <f t="shared" si="166"/>
        <v>0</v>
      </c>
      <c r="AJ160">
        <f t="shared" si="155"/>
        <v>0</v>
      </c>
      <c r="AK160">
        <f t="shared" si="155"/>
        <v>0</v>
      </c>
      <c r="AL160">
        <f t="shared" si="155"/>
        <v>0</v>
      </c>
      <c r="AM160">
        <f t="shared" si="155"/>
        <v>0</v>
      </c>
      <c r="AN160">
        <f t="shared" si="155"/>
        <v>0</v>
      </c>
      <c r="AO160">
        <f t="shared" si="155"/>
        <v>0</v>
      </c>
      <c r="AP160">
        <f t="shared" si="155"/>
        <v>0</v>
      </c>
      <c r="AQ160">
        <f t="shared" si="155"/>
        <v>0</v>
      </c>
      <c r="AR160">
        <f t="shared" si="155"/>
        <v>0</v>
      </c>
      <c r="AS160">
        <f t="shared" si="155"/>
        <v>0</v>
      </c>
      <c r="AT160">
        <f t="shared" si="153"/>
        <v>0</v>
      </c>
      <c r="AU160">
        <f t="shared" si="153"/>
        <v>0</v>
      </c>
      <c r="AV160">
        <f t="shared" si="153"/>
        <v>0</v>
      </c>
      <c r="AW160">
        <f t="shared" si="153"/>
        <v>0</v>
      </c>
      <c r="AX160">
        <f t="shared" si="153"/>
        <v>0</v>
      </c>
      <c r="AY160">
        <f t="shared" si="153"/>
        <v>0</v>
      </c>
      <c r="AZ160">
        <f t="shared" si="153"/>
        <v>0</v>
      </c>
      <c r="BA160">
        <f t="shared" si="153"/>
        <v>0</v>
      </c>
      <c r="BB160">
        <f t="shared" si="153"/>
        <v>0</v>
      </c>
      <c r="BC160">
        <f t="shared" si="153"/>
        <v>0</v>
      </c>
      <c r="BD160">
        <f t="shared" si="147"/>
        <v>0</v>
      </c>
      <c r="BE160">
        <f t="shared" si="147"/>
        <v>0</v>
      </c>
      <c r="BF160">
        <f t="shared" si="147"/>
        <v>0</v>
      </c>
      <c r="BG160">
        <f t="shared" si="147"/>
        <v>0</v>
      </c>
      <c r="BH160">
        <f t="shared" si="147"/>
        <v>0</v>
      </c>
      <c r="BI160">
        <f t="shared" si="147"/>
        <v>0</v>
      </c>
      <c r="BJ160">
        <f t="shared" si="147"/>
        <v>0</v>
      </c>
      <c r="BK160">
        <f t="shared" si="147"/>
        <v>0</v>
      </c>
      <c r="BL160">
        <f t="shared" si="147"/>
        <v>0</v>
      </c>
      <c r="BM160">
        <f t="shared" si="147"/>
        <v>0</v>
      </c>
      <c r="BN160">
        <f t="shared" si="161"/>
        <v>0</v>
      </c>
      <c r="BO160">
        <f t="shared" si="161"/>
        <v>0</v>
      </c>
      <c r="BP160">
        <f t="shared" si="161"/>
        <v>0</v>
      </c>
      <c r="BQ160">
        <f t="shared" si="161"/>
        <v>0</v>
      </c>
      <c r="BR160">
        <f t="shared" si="161"/>
        <v>0</v>
      </c>
      <c r="BS160">
        <f t="shared" si="161"/>
        <v>0</v>
      </c>
      <c r="BT160">
        <f t="shared" si="161"/>
        <v>0</v>
      </c>
      <c r="BU160">
        <f t="shared" si="161"/>
        <v>0</v>
      </c>
      <c r="BV160">
        <f t="shared" si="161"/>
        <v>0</v>
      </c>
      <c r="BW160">
        <f t="shared" si="161"/>
        <v>0</v>
      </c>
      <c r="BX160">
        <f t="shared" si="159"/>
        <v>0</v>
      </c>
      <c r="BY160">
        <f t="shared" si="159"/>
        <v>0</v>
      </c>
      <c r="BZ160">
        <f t="shared" si="159"/>
        <v>0</v>
      </c>
      <c r="CA160">
        <f t="shared" si="159"/>
        <v>0</v>
      </c>
      <c r="CB160">
        <f t="shared" si="159"/>
        <v>0</v>
      </c>
      <c r="CC160">
        <f t="shared" si="159"/>
        <v>0</v>
      </c>
      <c r="CD160">
        <f t="shared" si="159"/>
        <v>0</v>
      </c>
      <c r="CE160">
        <f t="shared" si="159"/>
        <v>0</v>
      </c>
      <c r="CF160">
        <f t="shared" si="159"/>
        <v>0</v>
      </c>
      <c r="CG160">
        <f t="shared" si="159"/>
        <v>0</v>
      </c>
      <c r="CH160">
        <f t="shared" si="162"/>
        <v>0</v>
      </c>
      <c r="CI160">
        <f t="shared" si="162"/>
        <v>0</v>
      </c>
      <c r="CJ160">
        <f t="shared" si="162"/>
        <v>0</v>
      </c>
      <c r="CK160">
        <f t="shared" si="162"/>
        <v>0</v>
      </c>
      <c r="CL160">
        <f t="shared" si="162"/>
        <v>0</v>
      </c>
      <c r="CM160">
        <f t="shared" si="162"/>
        <v>0</v>
      </c>
      <c r="CN160">
        <f t="shared" si="162"/>
        <v>0</v>
      </c>
      <c r="CO160">
        <f t="shared" si="162"/>
        <v>0</v>
      </c>
      <c r="CP160">
        <f t="shared" si="162"/>
        <v>0</v>
      </c>
      <c r="CQ160">
        <f t="shared" si="162"/>
        <v>0</v>
      </c>
      <c r="CR160">
        <f t="shared" si="165"/>
        <v>0</v>
      </c>
      <c r="CS160">
        <f t="shared" si="165"/>
        <v>0</v>
      </c>
      <c r="CT160">
        <f t="shared" si="165"/>
        <v>0</v>
      </c>
      <c r="CU160">
        <f t="shared" si="165"/>
        <v>0</v>
      </c>
      <c r="CV160">
        <f t="shared" si="165"/>
        <v>0</v>
      </c>
      <c r="CW160">
        <f t="shared" si="165"/>
        <v>0</v>
      </c>
      <c r="CX160">
        <f t="shared" si="165"/>
        <v>0</v>
      </c>
      <c r="CY160">
        <f t="shared" si="165"/>
        <v>0</v>
      </c>
      <c r="CZ160">
        <f t="shared" si="165"/>
        <v>0</v>
      </c>
      <c r="DA160">
        <f t="shared" si="165"/>
        <v>0</v>
      </c>
    </row>
    <row r="161" spans="3:105" ht="12.75">
      <c r="C161">
        <v>152</v>
      </c>
      <c r="D161">
        <f>IF($D$7=$A$21,Daten!E155,IF($D$7=$A$22,Daten!F155,IF($D$7=$A$23,Daten!I155,IF($D$7=$A$24,Daten!K155,IF($D$7=$A$25,Daten!L155,Daten!J155)))))</f>
        <v>17.877699392778258</v>
      </c>
      <c r="F161">
        <f t="shared" si="163"/>
        <v>0</v>
      </c>
      <c r="G161">
        <f t="shared" si="163"/>
        <v>0</v>
      </c>
      <c r="H161">
        <f t="shared" si="163"/>
        <v>0</v>
      </c>
      <c r="I161">
        <f t="shared" si="163"/>
        <v>0</v>
      </c>
      <c r="J161">
        <f t="shared" si="163"/>
        <v>0</v>
      </c>
      <c r="K161">
        <f t="shared" si="163"/>
        <v>0</v>
      </c>
      <c r="L161">
        <f t="shared" si="163"/>
        <v>0</v>
      </c>
      <c r="M161">
        <f t="shared" si="163"/>
        <v>0</v>
      </c>
      <c r="N161">
        <f t="shared" si="163"/>
        <v>1</v>
      </c>
      <c r="O161">
        <f t="shared" si="163"/>
        <v>0</v>
      </c>
      <c r="P161">
        <f t="shared" si="164"/>
        <v>0</v>
      </c>
      <c r="Q161">
        <f t="shared" si="164"/>
        <v>0</v>
      </c>
      <c r="R161">
        <f t="shared" si="164"/>
        <v>0</v>
      </c>
      <c r="S161">
        <f t="shared" si="164"/>
        <v>0</v>
      </c>
      <c r="T161">
        <f t="shared" si="164"/>
        <v>0</v>
      </c>
      <c r="U161">
        <f t="shared" si="164"/>
        <v>0</v>
      </c>
      <c r="V161">
        <f t="shared" si="164"/>
        <v>0</v>
      </c>
      <c r="W161">
        <f t="shared" si="164"/>
        <v>0</v>
      </c>
      <c r="X161">
        <f t="shared" si="164"/>
        <v>0</v>
      </c>
      <c r="Y161">
        <f t="shared" si="164"/>
        <v>0</v>
      </c>
      <c r="Z161">
        <f t="shared" si="166"/>
        <v>0</v>
      </c>
      <c r="AA161">
        <f t="shared" si="166"/>
        <v>0</v>
      </c>
      <c r="AB161">
        <f t="shared" si="166"/>
        <v>0</v>
      </c>
      <c r="AC161">
        <f t="shared" si="166"/>
        <v>0</v>
      </c>
      <c r="AD161">
        <f t="shared" si="166"/>
        <v>0</v>
      </c>
      <c r="AE161">
        <f t="shared" si="166"/>
        <v>0</v>
      </c>
      <c r="AF161">
        <f t="shared" si="166"/>
        <v>0</v>
      </c>
      <c r="AG161">
        <f t="shared" si="166"/>
        <v>0</v>
      </c>
      <c r="AH161">
        <f t="shared" si="166"/>
        <v>0</v>
      </c>
      <c r="AI161">
        <f t="shared" si="166"/>
        <v>0</v>
      </c>
      <c r="AJ161">
        <f t="shared" si="155"/>
        <v>0</v>
      </c>
      <c r="AK161">
        <f t="shared" si="155"/>
        <v>0</v>
      </c>
      <c r="AL161">
        <f t="shared" si="155"/>
        <v>0</v>
      </c>
      <c r="AM161">
        <f t="shared" si="155"/>
        <v>0</v>
      </c>
      <c r="AN161">
        <f t="shared" si="155"/>
        <v>0</v>
      </c>
      <c r="AO161">
        <f t="shared" si="155"/>
        <v>0</v>
      </c>
      <c r="AP161">
        <f t="shared" si="155"/>
        <v>0</v>
      </c>
      <c r="AQ161">
        <f t="shared" si="155"/>
        <v>0</v>
      </c>
      <c r="AR161">
        <f t="shared" si="155"/>
        <v>0</v>
      </c>
      <c r="AS161">
        <f t="shared" si="155"/>
        <v>0</v>
      </c>
      <c r="AT161">
        <f t="shared" si="153"/>
        <v>0</v>
      </c>
      <c r="AU161">
        <f t="shared" si="153"/>
        <v>0</v>
      </c>
      <c r="AV161">
        <f t="shared" si="153"/>
        <v>0</v>
      </c>
      <c r="AW161">
        <f t="shared" si="153"/>
        <v>0</v>
      </c>
      <c r="AX161">
        <f t="shared" si="153"/>
        <v>0</v>
      </c>
      <c r="AY161">
        <f t="shared" si="153"/>
        <v>0</v>
      </c>
      <c r="AZ161">
        <f t="shared" si="153"/>
        <v>0</v>
      </c>
      <c r="BA161">
        <f t="shared" si="153"/>
        <v>0</v>
      </c>
      <c r="BB161">
        <f t="shared" si="153"/>
        <v>0</v>
      </c>
      <c r="BC161">
        <f t="shared" si="153"/>
        <v>0</v>
      </c>
      <c r="BD161">
        <f t="shared" si="147"/>
        <v>0</v>
      </c>
      <c r="BE161">
        <f t="shared" si="147"/>
        <v>0</v>
      </c>
      <c r="BF161">
        <f t="shared" si="147"/>
        <v>0</v>
      </c>
      <c r="BG161">
        <f t="shared" si="147"/>
        <v>0</v>
      </c>
      <c r="BH161">
        <f t="shared" si="147"/>
        <v>0</v>
      </c>
      <c r="BI161">
        <f t="shared" si="147"/>
        <v>0</v>
      </c>
      <c r="BJ161">
        <f t="shared" si="147"/>
        <v>0</v>
      </c>
      <c r="BK161">
        <f t="shared" si="147"/>
        <v>0</v>
      </c>
      <c r="BL161">
        <f t="shared" si="147"/>
        <v>0</v>
      </c>
      <c r="BM161">
        <f t="shared" si="147"/>
        <v>0</v>
      </c>
      <c r="BN161">
        <f t="shared" si="161"/>
        <v>0</v>
      </c>
      <c r="BO161">
        <f t="shared" si="161"/>
        <v>0</v>
      </c>
      <c r="BP161">
        <f t="shared" si="161"/>
        <v>0</v>
      </c>
      <c r="BQ161">
        <f t="shared" si="161"/>
        <v>0</v>
      </c>
      <c r="BR161">
        <f t="shared" si="161"/>
        <v>0</v>
      </c>
      <c r="BS161">
        <f t="shared" si="161"/>
        <v>0</v>
      </c>
      <c r="BT161">
        <f t="shared" si="161"/>
        <v>0</v>
      </c>
      <c r="BU161">
        <f t="shared" si="161"/>
        <v>0</v>
      </c>
      <c r="BV161">
        <f t="shared" si="161"/>
        <v>0</v>
      </c>
      <c r="BW161">
        <f t="shared" si="161"/>
        <v>0</v>
      </c>
      <c r="BX161">
        <f t="shared" si="159"/>
        <v>0</v>
      </c>
      <c r="BY161">
        <f t="shared" si="159"/>
        <v>0</v>
      </c>
      <c r="BZ161">
        <f t="shared" si="159"/>
        <v>0</v>
      </c>
      <c r="CA161">
        <f t="shared" si="159"/>
        <v>0</v>
      </c>
      <c r="CB161">
        <f t="shared" si="159"/>
        <v>0</v>
      </c>
      <c r="CC161">
        <f t="shared" si="159"/>
        <v>0</v>
      </c>
      <c r="CD161">
        <f t="shared" si="159"/>
        <v>0</v>
      </c>
      <c r="CE161">
        <f t="shared" si="159"/>
        <v>0</v>
      </c>
      <c r="CF161">
        <f t="shared" si="159"/>
        <v>0</v>
      </c>
      <c r="CG161">
        <f t="shared" si="159"/>
        <v>0</v>
      </c>
      <c r="CH161">
        <f t="shared" si="162"/>
        <v>0</v>
      </c>
      <c r="CI161">
        <f t="shared" si="162"/>
        <v>0</v>
      </c>
      <c r="CJ161">
        <f t="shared" si="162"/>
        <v>0</v>
      </c>
      <c r="CK161">
        <f t="shared" si="162"/>
        <v>0</v>
      </c>
      <c r="CL161">
        <f t="shared" si="162"/>
        <v>0</v>
      </c>
      <c r="CM161">
        <f t="shared" si="162"/>
        <v>0</v>
      </c>
      <c r="CN161">
        <f t="shared" si="162"/>
        <v>0</v>
      </c>
      <c r="CO161">
        <f t="shared" si="162"/>
        <v>0</v>
      </c>
      <c r="CP161">
        <f t="shared" si="162"/>
        <v>0</v>
      </c>
      <c r="CQ161">
        <f t="shared" si="162"/>
        <v>0</v>
      </c>
      <c r="CR161">
        <f t="shared" si="165"/>
        <v>0</v>
      </c>
      <c r="CS161">
        <f t="shared" si="165"/>
        <v>0</v>
      </c>
      <c r="CT161">
        <f t="shared" si="165"/>
        <v>0</v>
      </c>
      <c r="CU161">
        <f t="shared" si="165"/>
        <v>0</v>
      </c>
      <c r="CV161">
        <f t="shared" si="165"/>
        <v>0</v>
      </c>
      <c r="CW161">
        <f t="shared" si="165"/>
        <v>0</v>
      </c>
      <c r="CX161">
        <f t="shared" si="165"/>
        <v>0</v>
      </c>
      <c r="CY161">
        <f t="shared" si="165"/>
        <v>0</v>
      </c>
      <c r="CZ161">
        <f t="shared" si="165"/>
        <v>0</v>
      </c>
      <c r="DA161">
        <f t="shared" si="165"/>
        <v>0</v>
      </c>
    </row>
    <row r="162" spans="3:105" ht="12.75">
      <c r="C162">
        <v>153</v>
      </c>
      <c r="D162">
        <f>IF($D$7=$A$21,Daten!E156,IF($D$7=$A$22,Daten!F156,IF($D$7=$A$23,Daten!I156,IF($D$7=$A$24,Daten!K156,IF($D$7=$A$25,Daten!L156,Daten!J156)))))</f>
        <v>5.249156390347535</v>
      </c>
      <c r="F162">
        <f t="shared" si="163"/>
        <v>0</v>
      </c>
      <c r="G162">
        <f t="shared" si="163"/>
        <v>0</v>
      </c>
      <c r="H162">
        <f t="shared" si="163"/>
        <v>1</v>
      </c>
      <c r="I162">
        <f t="shared" si="163"/>
        <v>0</v>
      </c>
      <c r="J162">
        <f t="shared" si="163"/>
        <v>0</v>
      </c>
      <c r="K162">
        <f t="shared" si="163"/>
        <v>0</v>
      </c>
      <c r="L162">
        <f t="shared" si="163"/>
        <v>0</v>
      </c>
      <c r="M162">
        <f t="shared" si="163"/>
        <v>0</v>
      </c>
      <c r="N162">
        <f t="shared" si="163"/>
        <v>0</v>
      </c>
      <c r="O162">
        <f t="shared" si="163"/>
        <v>0</v>
      </c>
      <c r="P162">
        <f t="shared" si="164"/>
        <v>0</v>
      </c>
      <c r="Q162">
        <f t="shared" si="164"/>
        <v>0</v>
      </c>
      <c r="R162">
        <f t="shared" si="164"/>
        <v>0</v>
      </c>
      <c r="S162">
        <f t="shared" si="164"/>
        <v>0</v>
      </c>
      <c r="T162">
        <f t="shared" si="164"/>
        <v>0</v>
      </c>
      <c r="U162">
        <f t="shared" si="164"/>
        <v>0</v>
      </c>
      <c r="V162">
        <f t="shared" si="164"/>
        <v>0</v>
      </c>
      <c r="W162">
        <f t="shared" si="164"/>
        <v>0</v>
      </c>
      <c r="X162">
        <f t="shared" si="164"/>
        <v>0</v>
      </c>
      <c r="Y162">
        <f t="shared" si="164"/>
        <v>0</v>
      </c>
      <c r="Z162">
        <f t="shared" si="166"/>
        <v>0</v>
      </c>
      <c r="AA162">
        <f t="shared" si="166"/>
        <v>0</v>
      </c>
      <c r="AB162">
        <f t="shared" si="166"/>
        <v>0</v>
      </c>
      <c r="AC162">
        <f t="shared" si="166"/>
        <v>0</v>
      </c>
      <c r="AD162">
        <f t="shared" si="166"/>
        <v>0</v>
      </c>
      <c r="AE162">
        <f t="shared" si="166"/>
        <v>0</v>
      </c>
      <c r="AF162">
        <f t="shared" si="166"/>
        <v>0</v>
      </c>
      <c r="AG162">
        <f t="shared" si="166"/>
        <v>0</v>
      </c>
      <c r="AH162">
        <f t="shared" si="166"/>
        <v>0</v>
      </c>
      <c r="AI162">
        <f t="shared" si="166"/>
        <v>0</v>
      </c>
      <c r="AJ162">
        <f t="shared" si="155"/>
        <v>0</v>
      </c>
      <c r="AK162">
        <f t="shared" si="155"/>
        <v>0</v>
      </c>
      <c r="AL162">
        <f t="shared" si="155"/>
        <v>0</v>
      </c>
      <c r="AM162">
        <f t="shared" si="155"/>
        <v>0</v>
      </c>
      <c r="AN162">
        <f t="shared" si="155"/>
        <v>0</v>
      </c>
      <c r="AO162">
        <f t="shared" si="155"/>
        <v>0</v>
      </c>
      <c r="AP162">
        <f t="shared" si="155"/>
        <v>0</v>
      </c>
      <c r="AQ162">
        <f t="shared" si="155"/>
        <v>0</v>
      </c>
      <c r="AR162">
        <f t="shared" si="155"/>
        <v>0</v>
      </c>
      <c r="AS162">
        <f t="shared" si="155"/>
        <v>0</v>
      </c>
      <c r="AT162">
        <f t="shared" si="153"/>
        <v>0</v>
      </c>
      <c r="AU162">
        <f t="shared" si="153"/>
        <v>0</v>
      </c>
      <c r="AV162">
        <f t="shared" si="153"/>
        <v>0</v>
      </c>
      <c r="AW162">
        <f t="shared" si="153"/>
        <v>0</v>
      </c>
      <c r="AX162">
        <f t="shared" si="153"/>
        <v>0</v>
      </c>
      <c r="AY162">
        <f t="shared" si="153"/>
        <v>0</v>
      </c>
      <c r="AZ162">
        <f t="shared" si="153"/>
        <v>0</v>
      </c>
      <c r="BA162">
        <f t="shared" si="153"/>
        <v>0</v>
      </c>
      <c r="BB162">
        <f t="shared" si="153"/>
        <v>0</v>
      </c>
      <c r="BC162">
        <f t="shared" si="153"/>
        <v>0</v>
      </c>
      <c r="BD162">
        <f t="shared" si="147"/>
        <v>0</v>
      </c>
      <c r="BE162">
        <f t="shared" si="147"/>
        <v>0</v>
      </c>
      <c r="BF162">
        <f t="shared" si="147"/>
        <v>0</v>
      </c>
      <c r="BG162">
        <f t="shared" si="147"/>
        <v>0</v>
      </c>
      <c r="BH162">
        <f t="shared" si="147"/>
        <v>0</v>
      </c>
      <c r="BI162">
        <f t="shared" si="147"/>
        <v>0</v>
      </c>
      <c r="BJ162">
        <f t="shared" si="147"/>
        <v>0</v>
      </c>
      <c r="BK162">
        <f t="shared" si="147"/>
        <v>0</v>
      </c>
      <c r="BL162">
        <f aca="true" t="shared" si="167" ref="BD162:BO176">IF(AND($D162&gt;BL$7,$D162&lt;=BL$8),1,0)</f>
        <v>0</v>
      </c>
      <c r="BM162">
        <f t="shared" si="167"/>
        <v>0</v>
      </c>
      <c r="BN162">
        <f t="shared" si="161"/>
        <v>0</v>
      </c>
      <c r="BO162">
        <f t="shared" si="161"/>
        <v>0</v>
      </c>
      <c r="BP162">
        <f t="shared" si="161"/>
        <v>0</v>
      </c>
      <c r="BQ162">
        <f t="shared" si="161"/>
        <v>0</v>
      </c>
      <c r="BR162">
        <f t="shared" si="161"/>
        <v>0</v>
      </c>
      <c r="BS162">
        <f t="shared" si="161"/>
        <v>0</v>
      </c>
      <c r="BT162">
        <f t="shared" si="161"/>
        <v>0</v>
      </c>
      <c r="BU162">
        <f t="shared" si="161"/>
        <v>0</v>
      </c>
      <c r="BV162">
        <f t="shared" si="161"/>
        <v>0</v>
      </c>
      <c r="BW162">
        <f t="shared" si="161"/>
        <v>0</v>
      </c>
      <c r="BX162">
        <f t="shared" si="159"/>
        <v>0</v>
      </c>
      <c r="BY162">
        <f t="shared" si="159"/>
        <v>0</v>
      </c>
      <c r="BZ162">
        <f t="shared" si="159"/>
        <v>0</v>
      </c>
      <c r="CA162">
        <f t="shared" si="159"/>
        <v>0</v>
      </c>
      <c r="CB162">
        <f t="shared" si="159"/>
        <v>0</v>
      </c>
      <c r="CC162">
        <f t="shared" si="159"/>
        <v>0</v>
      </c>
      <c r="CD162">
        <f t="shared" si="159"/>
        <v>0</v>
      </c>
      <c r="CE162">
        <f t="shared" si="159"/>
        <v>0</v>
      </c>
      <c r="CF162">
        <f t="shared" si="159"/>
        <v>0</v>
      </c>
      <c r="CG162">
        <f t="shared" si="159"/>
        <v>0</v>
      </c>
      <c r="CH162">
        <f t="shared" si="162"/>
        <v>0</v>
      </c>
      <c r="CI162">
        <f t="shared" si="162"/>
        <v>0</v>
      </c>
      <c r="CJ162">
        <f t="shared" si="162"/>
        <v>0</v>
      </c>
      <c r="CK162">
        <f t="shared" si="162"/>
        <v>0</v>
      </c>
      <c r="CL162">
        <f t="shared" si="162"/>
        <v>0</v>
      </c>
      <c r="CM162">
        <f t="shared" si="162"/>
        <v>0</v>
      </c>
      <c r="CN162">
        <f t="shared" si="162"/>
        <v>0</v>
      </c>
      <c r="CO162">
        <f t="shared" si="162"/>
        <v>0</v>
      </c>
      <c r="CP162">
        <f t="shared" si="162"/>
        <v>0</v>
      </c>
      <c r="CQ162">
        <f t="shared" si="162"/>
        <v>0</v>
      </c>
      <c r="CR162">
        <f t="shared" si="165"/>
        <v>0</v>
      </c>
      <c r="CS162">
        <f t="shared" si="165"/>
        <v>0</v>
      </c>
      <c r="CT162">
        <f t="shared" si="165"/>
        <v>0</v>
      </c>
      <c r="CU162">
        <f t="shared" si="165"/>
        <v>0</v>
      </c>
      <c r="CV162">
        <f t="shared" si="165"/>
        <v>0</v>
      </c>
      <c r="CW162">
        <f t="shared" si="165"/>
        <v>0</v>
      </c>
      <c r="CX162">
        <f t="shared" si="165"/>
        <v>0</v>
      </c>
      <c r="CY162">
        <f t="shared" si="165"/>
        <v>0</v>
      </c>
      <c r="CZ162">
        <f t="shared" si="165"/>
        <v>0</v>
      </c>
      <c r="DA162">
        <f t="shared" si="165"/>
        <v>0</v>
      </c>
    </row>
    <row r="163" spans="3:105" ht="12.75">
      <c r="C163">
        <v>154</v>
      </c>
      <c r="D163">
        <f>IF($D$7=$A$21,Daten!E157,IF($D$7=$A$22,Daten!F157,IF($D$7=$A$23,Daten!I157,IF($D$7=$A$24,Daten!K157,IF($D$7=$A$25,Daten!L157,Daten!J157)))))</f>
        <v>0.5363575849086626</v>
      </c>
      <c r="F163">
        <f t="shared" si="163"/>
        <v>1</v>
      </c>
      <c r="G163">
        <f t="shared" si="163"/>
        <v>0</v>
      </c>
      <c r="H163">
        <f t="shared" si="163"/>
        <v>0</v>
      </c>
      <c r="I163">
        <f t="shared" si="163"/>
        <v>0</v>
      </c>
      <c r="J163">
        <f t="shared" si="163"/>
        <v>0</v>
      </c>
      <c r="K163">
        <f t="shared" si="163"/>
        <v>0</v>
      </c>
      <c r="L163">
        <f t="shared" si="163"/>
        <v>0</v>
      </c>
      <c r="M163">
        <f t="shared" si="163"/>
        <v>0</v>
      </c>
      <c r="N163">
        <f t="shared" si="163"/>
        <v>0</v>
      </c>
      <c r="O163">
        <f t="shared" si="163"/>
        <v>0</v>
      </c>
      <c r="P163">
        <f t="shared" si="164"/>
        <v>0</v>
      </c>
      <c r="Q163">
        <f t="shared" si="164"/>
        <v>0</v>
      </c>
      <c r="R163">
        <f t="shared" si="164"/>
        <v>0</v>
      </c>
      <c r="S163">
        <f t="shared" si="164"/>
        <v>0</v>
      </c>
      <c r="T163">
        <f t="shared" si="164"/>
        <v>0</v>
      </c>
      <c r="U163">
        <f t="shared" si="164"/>
        <v>0</v>
      </c>
      <c r="V163">
        <f t="shared" si="164"/>
        <v>0</v>
      </c>
      <c r="W163">
        <f t="shared" si="164"/>
        <v>0</v>
      </c>
      <c r="X163">
        <f t="shared" si="164"/>
        <v>0</v>
      </c>
      <c r="Y163">
        <f t="shared" si="164"/>
        <v>0</v>
      </c>
      <c r="Z163">
        <f t="shared" si="166"/>
        <v>0</v>
      </c>
      <c r="AA163">
        <f t="shared" si="166"/>
        <v>0</v>
      </c>
      <c r="AB163">
        <f t="shared" si="166"/>
        <v>0</v>
      </c>
      <c r="AC163">
        <f t="shared" si="166"/>
        <v>0</v>
      </c>
      <c r="AD163">
        <f t="shared" si="166"/>
        <v>0</v>
      </c>
      <c r="AE163">
        <f t="shared" si="166"/>
        <v>0</v>
      </c>
      <c r="AF163">
        <f t="shared" si="166"/>
        <v>0</v>
      </c>
      <c r="AG163">
        <f t="shared" si="166"/>
        <v>0</v>
      </c>
      <c r="AH163">
        <f t="shared" si="166"/>
        <v>0</v>
      </c>
      <c r="AI163">
        <f t="shared" si="166"/>
        <v>0</v>
      </c>
      <c r="AJ163">
        <f t="shared" si="155"/>
        <v>0</v>
      </c>
      <c r="AK163">
        <f t="shared" si="155"/>
        <v>0</v>
      </c>
      <c r="AL163">
        <f t="shared" si="155"/>
        <v>0</v>
      </c>
      <c r="AM163">
        <f t="shared" si="155"/>
        <v>0</v>
      </c>
      <c r="AN163">
        <f t="shared" si="155"/>
        <v>0</v>
      </c>
      <c r="AO163">
        <f t="shared" si="155"/>
        <v>0</v>
      </c>
      <c r="AP163">
        <f t="shared" si="155"/>
        <v>0</v>
      </c>
      <c r="AQ163">
        <f t="shared" si="155"/>
        <v>0</v>
      </c>
      <c r="AR163">
        <f t="shared" si="155"/>
        <v>0</v>
      </c>
      <c r="AS163">
        <f t="shared" si="155"/>
        <v>0</v>
      </c>
      <c r="AT163">
        <f t="shared" si="153"/>
        <v>0</v>
      </c>
      <c r="AU163">
        <f t="shared" si="153"/>
        <v>0</v>
      </c>
      <c r="AV163">
        <f t="shared" si="153"/>
        <v>0</v>
      </c>
      <c r="AW163">
        <f t="shared" si="153"/>
        <v>0</v>
      </c>
      <c r="AX163">
        <f t="shared" si="153"/>
        <v>0</v>
      </c>
      <c r="AY163">
        <f t="shared" si="153"/>
        <v>0</v>
      </c>
      <c r="AZ163">
        <f t="shared" si="153"/>
        <v>0</v>
      </c>
      <c r="BA163">
        <f t="shared" si="153"/>
        <v>0</v>
      </c>
      <c r="BB163">
        <f t="shared" si="153"/>
        <v>0</v>
      </c>
      <c r="BC163">
        <f t="shared" si="153"/>
        <v>0</v>
      </c>
      <c r="BD163">
        <f t="shared" si="167"/>
        <v>0</v>
      </c>
      <c r="BE163">
        <f t="shared" si="167"/>
        <v>0</v>
      </c>
      <c r="BF163">
        <f t="shared" si="167"/>
        <v>0</v>
      </c>
      <c r="BG163">
        <f t="shared" si="167"/>
        <v>0</v>
      </c>
      <c r="BH163">
        <f t="shared" si="167"/>
        <v>0</v>
      </c>
      <c r="BI163">
        <f t="shared" si="167"/>
        <v>0</v>
      </c>
      <c r="BJ163">
        <f t="shared" si="167"/>
        <v>0</v>
      </c>
      <c r="BK163">
        <f t="shared" si="167"/>
        <v>0</v>
      </c>
      <c r="BL163">
        <f t="shared" si="167"/>
        <v>0</v>
      </c>
      <c r="BM163">
        <f t="shared" si="167"/>
        <v>0</v>
      </c>
      <c r="BN163">
        <f t="shared" si="161"/>
        <v>0</v>
      </c>
      <c r="BO163">
        <f t="shared" si="161"/>
        <v>0</v>
      </c>
      <c r="BP163">
        <f t="shared" si="161"/>
        <v>0</v>
      </c>
      <c r="BQ163">
        <f t="shared" si="161"/>
        <v>0</v>
      </c>
      <c r="BR163">
        <f t="shared" si="161"/>
        <v>0</v>
      </c>
      <c r="BS163">
        <f t="shared" si="161"/>
        <v>0</v>
      </c>
      <c r="BT163">
        <f t="shared" si="161"/>
        <v>0</v>
      </c>
      <c r="BU163">
        <f t="shared" si="161"/>
        <v>0</v>
      </c>
      <c r="BV163">
        <f t="shared" si="161"/>
        <v>0</v>
      </c>
      <c r="BW163">
        <f t="shared" si="161"/>
        <v>0</v>
      </c>
      <c r="BX163">
        <f t="shared" si="159"/>
        <v>0</v>
      </c>
      <c r="BY163">
        <f t="shared" si="159"/>
        <v>0</v>
      </c>
      <c r="BZ163">
        <f t="shared" si="159"/>
        <v>0</v>
      </c>
      <c r="CA163">
        <f t="shared" si="159"/>
        <v>0</v>
      </c>
      <c r="CB163">
        <f t="shared" si="159"/>
        <v>0</v>
      </c>
      <c r="CC163">
        <f t="shared" si="159"/>
        <v>0</v>
      </c>
      <c r="CD163">
        <f t="shared" si="159"/>
        <v>0</v>
      </c>
      <c r="CE163">
        <f t="shared" si="159"/>
        <v>0</v>
      </c>
      <c r="CF163">
        <f t="shared" si="159"/>
        <v>0</v>
      </c>
      <c r="CG163">
        <f t="shared" si="159"/>
        <v>0</v>
      </c>
      <c r="CH163">
        <f t="shared" si="162"/>
        <v>0</v>
      </c>
      <c r="CI163">
        <f t="shared" si="162"/>
        <v>0</v>
      </c>
      <c r="CJ163">
        <f t="shared" si="162"/>
        <v>0</v>
      </c>
      <c r="CK163">
        <f t="shared" si="162"/>
        <v>0</v>
      </c>
      <c r="CL163">
        <f t="shared" si="162"/>
        <v>0</v>
      </c>
      <c r="CM163">
        <f t="shared" si="162"/>
        <v>0</v>
      </c>
      <c r="CN163">
        <f t="shared" si="162"/>
        <v>0</v>
      </c>
      <c r="CO163">
        <f t="shared" si="162"/>
        <v>0</v>
      </c>
      <c r="CP163">
        <f t="shared" si="162"/>
        <v>0</v>
      </c>
      <c r="CQ163">
        <f t="shared" si="162"/>
        <v>0</v>
      </c>
      <c r="CR163">
        <f t="shared" si="165"/>
        <v>0</v>
      </c>
      <c r="CS163">
        <f t="shared" si="165"/>
        <v>0</v>
      </c>
      <c r="CT163">
        <f t="shared" si="165"/>
        <v>0</v>
      </c>
      <c r="CU163">
        <f t="shared" si="165"/>
        <v>0</v>
      </c>
      <c r="CV163">
        <f t="shared" si="165"/>
        <v>0</v>
      </c>
      <c r="CW163">
        <f t="shared" si="165"/>
        <v>0</v>
      </c>
      <c r="CX163">
        <f t="shared" si="165"/>
        <v>0</v>
      </c>
      <c r="CY163">
        <f t="shared" si="165"/>
        <v>0</v>
      </c>
      <c r="CZ163">
        <f t="shared" si="165"/>
        <v>0</v>
      </c>
      <c r="DA163">
        <f t="shared" si="165"/>
        <v>0</v>
      </c>
    </row>
    <row r="164" spans="3:105" ht="12.75">
      <c r="C164">
        <v>155</v>
      </c>
      <c r="D164">
        <f>IF($D$7=$A$21,Daten!E158,IF($D$7=$A$22,Daten!F158,IF($D$7=$A$23,Daten!I158,IF($D$7=$A$24,Daten!K158,IF($D$7=$A$25,Daten!L158,Daten!J158)))))</f>
        <v>2.0631850532729317</v>
      </c>
      <c r="F164">
        <f t="shared" si="163"/>
        <v>1</v>
      </c>
      <c r="G164">
        <f t="shared" si="163"/>
        <v>0</v>
      </c>
      <c r="H164">
        <f t="shared" si="163"/>
        <v>0</v>
      </c>
      <c r="I164">
        <f t="shared" si="163"/>
        <v>0</v>
      </c>
      <c r="J164">
        <f t="shared" si="163"/>
        <v>0</v>
      </c>
      <c r="K164">
        <f t="shared" si="163"/>
        <v>0</v>
      </c>
      <c r="L164">
        <f t="shared" si="163"/>
        <v>0</v>
      </c>
      <c r="M164">
        <f t="shared" si="163"/>
        <v>0</v>
      </c>
      <c r="N164">
        <f t="shared" si="163"/>
        <v>0</v>
      </c>
      <c r="O164">
        <f t="shared" si="163"/>
        <v>0</v>
      </c>
      <c r="P164">
        <f t="shared" si="164"/>
        <v>0</v>
      </c>
      <c r="Q164">
        <f t="shared" si="164"/>
        <v>0</v>
      </c>
      <c r="R164">
        <f t="shared" si="164"/>
        <v>0</v>
      </c>
      <c r="S164">
        <f t="shared" si="164"/>
        <v>0</v>
      </c>
      <c r="T164">
        <f t="shared" si="164"/>
        <v>0</v>
      </c>
      <c r="U164">
        <f t="shared" si="164"/>
        <v>0</v>
      </c>
      <c r="V164">
        <f t="shared" si="164"/>
        <v>0</v>
      </c>
      <c r="W164">
        <f t="shared" si="164"/>
        <v>0</v>
      </c>
      <c r="X164">
        <f t="shared" si="164"/>
        <v>0</v>
      </c>
      <c r="Y164">
        <f t="shared" si="164"/>
        <v>0</v>
      </c>
      <c r="Z164">
        <f t="shared" si="166"/>
        <v>0</v>
      </c>
      <c r="AA164">
        <f t="shared" si="166"/>
        <v>0</v>
      </c>
      <c r="AB164">
        <f t="shared" si="166"/>
        <v>0</v>
      </c>
      <c r="AC164">
        <f t="shared" si="166"/>
        <v>0</v>
      </c>
      <c r="AD164">
        <f t="shared" si="166"/>
        <v>0</v>
      </c>
      <c r="AE164">
        <f t="shared" si="166"/>
        <v>0</v>
      </c>
      <c r="AF164">
        <f t="shared" si="166"/>
        <v>0</v>
      </c>
      <c r="AG164">
        <f t="shared" si="166"/>
        <v>0</v>
      </c>
      <c r="AH164">
        <f t="shared" si="166"/>
        <v>0</v>
      </c>
      <c r="AI164">
        <f t="shared" si="166"/>
        <v>0</v>
      </c>
      <c r="AJ164">
        <f t="shared" si="155"/>
        <v>0</v>
      </c>
      <c r="AK164">
        <f t="shared" si="155"/>
        <v>0</v>
      </c>
      <c r="AL164">
        <f t="shared" si="155"/>
        <v>0</v>
      </c>
      <c r="AM164">
        <f t="shared" si="155"/>
        <v>0</v>
      </c>
      <c r="AN164">
        <f t="shared" si="155"/>
        <v>0</v>
      </c>
      <c r="AO164">
        <f t="shared" si="155"/>
        <v>0</v>
      </c>
      <c r="AP164">
        <f t="shared" si="155"/>
        <v>0</v>
      </c>
      <c r="AQ164">
        <f t="shared" si="155"/>
        <v>0</v>
      </c>
      <c r="AR164">
        <f t="shared" si="155"/>
        <v>0</v>
      </c>
      <c r="AS164">
        <f t="shared" si="155"/>
        <v>0</v>
      </c>
      <c r="AT164">
        <f t="shared" si="153"/>
        <v>0</v>
      </c>
      <c r="AU164">
        <f t="shared" si="153"/>
        <v>0</v>
      </c>
      <c r="AV164">
        <f t="shared" si="153"/>
        <v>0</v>
      </c>
      <c r="AW164">
        <f t="shared" si="153"/>
        <v>0</v>
      </c>
      <c r="AX164">
        <f t="shared" si="153"/>
        <v>0</v>
      </c>
      <c r="AY164">
        <f t="shared" si="153"/>
        <v>0</v>
      </c>
      <c r="AZ164">
        <f t="shared" si="153"/>
        <v>0</v>
      </c>
      <c r="BA164">
        <f t="shared" si="153"/>
        <v>0</v>
      </c>
      <c r="BB164">
        <f t="shared" si="153"/>
        <v>0</v>
      </c>
      <c r="BC164">
        <f t="shared" si="153"/>
        <v>0</v>
      </c>
      <c r="BD164">
        <f t="shared" si="167"/>
        <v>0</v>
      </c>
      <c r="BE164">
        <f t="shared" si="167"/>
        <v>0</v>
      </c>
      <c r="BF164">
        <f t="shared" si="167"/>
        <v>0</v>
      </c>
      <c r="BG164">
        <f t="shared" si="167"/>
        <v>0</v>
      </c>
      <c r="BH164">
        <f t="shared" si="167"/>
        <v>0</v>
      </c>
      <c r="BI164">
        <f t="shared" si="167"/>
        <v>0</v>
      </c>
      <c r="BJ164">
        <f t="shared" si="167"/>
        <v>0</v>
      </c>
      <c r="BK164">
        <f t="shared" si="167"/>
        <v>0</v>
      </c>
      <c r="BL164">
        <f t="shared" si="167"/>
        <v>0</v>
      </c>
      <c r="BM164">
        <f t="shared" si="167"/>
        <v>0</v>
      </c>
      <c r="BN164">
        <f t="shared" si="161"/>
        <v>0</v>
      </c>
      <c r="BO164">
        <f t="shared" si="161"/>
        <v>0</v>
      </c>
      <c r="BP164">
        <f t="shared" si="161"/>
        <v>0</v>
      </c>
      <c r="BQ164">
        <f t="shared" si="161"/>
        <v>0</v>
      </c>
      <c r="BR164">
        <f t="shared" si="161"/>
        <v>0</v>
      </c>
      <c r="BS164">
        <f t="shared" si="161"/>
        <v>0</v>
      </c>
      <c r="BT164">
        <f t="shared" si="161"/>
        <v>0</v>
      </c>
      <c r="BU164">
        <f t="shared" si="161"/>
        <v>0</v>
      </c>
      <c r="BV164">
        <f t="shared" si="161"/>
        <v>0</v>
      </c>
      <c r="BW164">
        <f t="shared" si="161"/>
        <v>0</v>
      </c>
      <c r="BX164">
        <f t="shared" si="159"/>
        <v>0</v>
      </c>
      <c r="BY164">
        <f t="shared" si="159"/>
        <v>0</v>
      </c>
      <c r="BZ164">
        <f t="shared" si="159"/>
        <v>0</v>
      </c>
      <c r="CA164">
        <f t="shared" si="159"/>
        <v>0</v>
      </c>
      <c r="CB164">
        <f t="shared" si="159"/>
        <v>0</v>
      </c>
      <c r="CC164">
        <f t="shared" si="159"/>
        <v>0</v>
      </c>
      <c r="CD164">
        <f t="shared" si="159"/>
        <v>0</v>
      </c>
      <c r="CE164">
        <f t="shared" si="159"/>
        <v>0</v>
      </c>
      <c r="CF164">
        <f t="shared" si="159"/>
        <v>0</v>
      </c>
      <c r="CG164">
        <f t="shared" si="159"/>
        <v>0</v>
      </c>
      <c r="CH164">
        <f t="shared" si="162"/>
        <v>0</v>
      </c>
      <c r="CI164">
        <f t="shared" si="162"/>
        <v>0</v>
      </c>
      <c r="CJ164">
        <f t="shared" si="162"/>
        <v>0</v>
      </c>
      <c r="CK164">
        <f t="shared" si="162"/>
        <v>0</v>
      </c>
      <c r="CL164">
        <f t="shared" si="162"/>
        <v>0</v>
      </c>
      <c r="CM164">
        <f t="shared" si="162"/>
        <v>0</v>
      </c>
      <c r="CN164">
        <f t="shared" si="162"/>
        <v>0</v>
      </c>
      <c r="CO164">
        <f t="shared" si="162"/>
        <v>0</v>
      </c>
      <c r="CP164">
        <f t="shared" si="162"/>
        <v>0</v>
      </c>
      <c r="CQ164">
        <f t="shared" si="162"/>
        <v>0</v>
      </c>
      <c r="CR164">
        <f t="shared" si="165"/>
        <v>0</v>
      </c>
      <c r="CS164">
        <f t="shared" si="165"/>
        <v>0</v>
      </c>
      <c r="CT164">
        <f t="shared" si="165"/>
        <v>0</v>
      </c>
      <c r="CU164">
        <f t="shared" si="165"/>
        <v>0</v>
      </c>
      <c r="CV164">
        <f t="shared" si="165"/>
        <v>0</v>
      </c>
      <c r="CW164">
        <f t="shared" si="165"/>
        <v>0</v>
      </c>
      <c r="CX164">
        <f t="shared" si="165"/>
        <v>0</v>
      </c>
      <c r="CY164">
        <f t="shared" si="165"/>
        <v>0</v>
      </c>
      <c r="CZ164">
        <f t="shared" si="165"/>
        <v>0</v>
      </c>
      <c r="DA164">
        <f t="shared" si="165"/>
        <v>0</v>
      </c>
    </row>
    <row r="165" spans="3:105" ht="12.75">
      <c r="C165">
        <v>156</v>
      </c>
      <c r="D165">
        <f>IF($D$7=$A$21,Daten!E159,IF($D$7=$A$22,Daten!F159,IF($D$7=$A$23,Daten!I159,IF($D$7=$A$24,Daten!K159,IF($D$7=$A$25,Daten!L159,Daten!J159)))))</f>
        <v>0.9489825310669168</v>
      </c>
      <c r="F165">
        <f aca="true" t="shared" si="168" ref="F165:T165">IF(AND($D165&gt;F$7,$D165&lt;=F$8),1,0)</f>
        <v>1</v>
      </c>
      <c r="G165">
        <f t="shared" si="168"/>
        <v>0</v>
      </c>
      <c r="H165">
        <f t="shared" si="168"/>
        <v>0</v>
      </c>
      <c r="I165">
        <f t="shared" si="168"/>
        <v>0</v>
      </c>
      <c r="J165">
        <f t="shared" si="168"/>
        <v>0</v>
      </c>
      <c r="K165">
        <f t="shared" si="168"/>
        <v>0</v>
      </c>
      <c r="L165">
        <f t="shared" si="168"/>
        <v>0</v>
      </c>
      <c r="M165">
        <f t="shared" si="168"/>
        <v>0</v>
      </c>
      <c r="N165">
        <f t="shared" si="168"/>
        <v>0</v>
      </c>
      <c r="O165">
        <f t="shared" si="168"/>
        <v>0</v>
      </c>
      <c r="P165">
        <f t="shared" si="168"/>
        <v>0</v>
      </c>
      <c r="Q165">
        <f t="shared" si="168"/>
        <v>0</v>
      </c>
      <c r="R165">
        <f t="shared" si="168"/>
        <v>0</v>
      </c>
      <c r="S165">
        <f t="shared" si="168"/>
        <v>0</v>
      </c>
      <c r="T165">
        <f t="shared" si="168"/>
        <v>0</v>
      </c>
      <c r="U165">
        <f aca="true" t="shared" si="169" ref="P165:Y176">IF(AND($D165&gt;U$7,$D165&lt;=U$8),1,0)</f>
        <v>0</v>
      </c>
      <c r="V165">
        <f t="shared" si="169"/>
        <v>0</v>
      </c>
      <c r="W165">
        <f t="shared" si="169"/>
        <v>0</v>
      </c>
      <c r="X165">
        <f t="shared" si="169"/>
        <v>0</v>
      </c>
      <c r="Y165">
        <f t="shared" si="169"/>
        <v>0</v>
      </c>
      <c r="Z165">
        <f t="shared" si="166"/>
        <v>0</v>
      </c>
      <c r="AA165">
        <f t="shared" si="166"/>
        <v>0</v>
      </c>
      <c r="AB165">
        <f t="shared" si="166"/>
        <v>0</v>
      </c>
      <c r="AC165">
        <f t="shared" si="166"/>
        <v>0</v>
      </c>
      <c r="AD165">
        <f t="shared" si="166"/>
        <v>0</v>
      </c>
      <c r="AE165">
        <f t="shared" si="166"/>
        <v>0</v>
      </c>
      <c r="AF165">
        <f t="shared" si="166"/>
        <v>0</v>
      </c>
      <c r="AG165">
        <f t="shared" si="166"/>
        <v>0</v>
      </c>
      <c r="AH165">
        <f t="shared" si="166"/>
        <v>0</v>
      </c>
      <c r="AI165">
        <f t="shared" si="166"/>
        <v>0</v>
      </c>
      <c r="AJ165">
        <f t="shared" si="155"/>
        <v>0</v>
      </c>
      <c r="AK165">
        <f t="shared" si="155"/>
        <v>0</v>
      </c>
      <c r="AL165">
        <f t="shared" si="155"/>
        <v>0</v>
      </c>
      <c r="AM165">
        <f t="shared" si="155"/>
        <v>0</v>
      </c>
      <c r="AN165">
        <f t="shared" si="155"/>
        <v>0</v>
      </c>
      <c r="AO165">
        <f t="shared" si="155"/>
        <v>0</v>
      </c>
      <c r="AP165">
        <f t="shared" si="155"/>
        <v>0</v>
      </c>
      <c r="AQ165">
        <f t="shared" si="155"/>
        <v>0</v>
      </c>
      <c r="AR165">
        <f t="shared" si="155"/>
        <v>0</v>
      </c>
      <c r="AS165">
        <f t="shared" si="155"/>
        <v>0</v>
      </c>
      <c r="AT165">
        <f t="shared" si="153"/>
        <v>0</v>
      </c>
      <c r="AU165">
        <f t="shared" si="153"/>
        <v>0</v>
      </c>
      <c r="AV165">
        <f t="shared" si="153"/>
        <v>0</v>
      </c>
      <c r="AW165">
        <f t="shared" si="153"/>
        <v>0</v>
      </c>
      <c r="AX165">
        <f t="shared" si="153"/>
        <v>0</v>
      </c>
      <c r="AY165">
        <f t="shared" si="153"/>
        <v>0</v>
      </c>
      <c r="AZ165">
        <f t="shared" si="153"/>
        <v>0</v>
      </c>
      <c r="BA165">
        <f t="shared" si="153"/>
        <v>0</v>
      </c>
      <c r="BB165">
        <f t="shared" si="153"/>
        <v>0</v>
      </c>
      <c r="BC165">
        <f t="shared" si="153"/>
        <v>0</v>
      </c>
      <c r="BD165">
        <f t="shared" si="167"/>
        <v>0</v>
      </c>
      <c r="BE165">
        <f t="shared" si="167"/>
        <v>0</v>
      </c>
      <c r="BF165">
        <f t="shared" si="167"/>
        <v>0</v>
      </c>
      <c r="BG165">
        <f t="shared" si="167"/>
        <v>0</v>
      </c>
      <c r="BH165">
        <f t="shared" si="167"/>
        <v>0</v>
      </c>
      <c r="BI165">
        <f t="shared" si="167"/>
        <v>0</v>
      </c>
      <c r="BJ165">
        <f t="shared" si="167"/>
        <v>0</v>
      </c>
      <c r="BK165">
        <f t="shared" si="167"/>
        <v>0</v>
      </c>
      <c r="BL165">
        <f t="shared" si="167"/>
        <v>0</v>
      </c>
      <c r="BM165">
        <f t="shared" si="167"/>
        <v>0</v>
      </c>
      <c r="BN165">
        <f t="shared" si="161"/>
        <v>0</v>
      </c>
      <c r="BO165">
        <f t="shared" si="161"/>
        <v>0</v>
      </c>
      <c r="BP165">
        <f t="shared" si="161"/>
        <v>0</v>
      </c>
      <c r="BQ165">
        <f t="shared" si="161"/>
        <v>0</v>
      </c>
      <c r="BR165">
        <f t="shared" si="161"/>
        <v>0</v>
      </c>
      <c r="BS165">
        <f t="shared" si="161"/>
        <v>0</v>
      </c>
      <c r="BT165">
        <f t="shared" si="161"/>
        <v>0</v>
      </c>
      <c r="BU165">
        <f t="shared" si="161"/>
        <v>0</v>
      </c>
      <c r="BV165">
        <f t="shared" si="161"/>
        <v>0</v>
      </c>
      <c r="BW165">
        <f t="shared" si="161"/>
        <v>0</v>
      </c>
      <c r="BX165">
        <f t="shared" si="159"/>
        <v>0</v>
      </c>
      <c r="BY165">
        <f t="shared" si="159"/>
        <v>0</v>
      </c>
      <c r="BZ165">
        <f t="shared" si="159"/>
        <v>0</v>
      </c>
      <c r="CA165">
        <f t="shared" si="159"/>
        <v>0</v>
      </c>
      <c r="CB165">
        <f t="shared" si="159"/>
        <v>0</v>
      </c>
      <c r="CC165">
        <f t="shared" si="159"/>
        <v>0</v>
      </c>
      <c r="CD165">
        <f t="shared" si="159"/>
        <v>0</v>
      </c>
      <c r="CE165">
        <f t="shared" si="159"/>
        <v>0</v>
      </c>
      <c r="CF165">
        <f t="shared" si="159"/>
        <v>0</v>
      </c>
      <c r="CG165">
        <f t="shared" si="159"/>
        <v>0</v>
      </c>
      <c r="CH165">
        <f t="shared" si="162"/>
        <v>0</v>
      </c>
      <c r="CI165">
        <f t="shared" si="162"/>
        <v>0</v>
      </c>
      <c r="CJ165">
        <f t="shared" si="162"/>
        <v>0</v>
      </c>
      <c r="CK165">
        <f t="shared" si="162"/>
        <v>0</v>
      </c>
      <c r="CL165">
        <f t="shared" si="162"/>
        <v>0</v>
      </c>
      <c r="CM165">
        <f t="shared" si="162"/>
        <v>0</v>
      </c>
      <c r="CN165">
        <f t="shared" si="162"/>
        <v>0</v>
      </c>
      <c r="CO165">
        <f t="shared" si="162"/>
        <v>0</v>
      </c>
      <c r="CP165">
        <f t="shared" si="162"/>
        <v>0</v>
      </c>
      <c r="CQ165">
        <f t="shared" si="162"/>
        <v>0</v>
      </c>
      <c r="CR165">
        <f t="shared" si="165"/>
        <v>0</v>
      </c>
      <c r="CS165">
        <f t="shared" si="165"/>
        <v>0</v>
      </c>
      <c r="CT165">
        <f t="shared" si="165"/>
        <v>0</v>
      </c>
      <c r="CU165">
        <f t="shared" si="165"/>
        <v>0</v>
      </c>
      <c r="CV165">
        <f t="shared" si="165"/>
        <v>0</v>
      </c>
      <c r="CW165">
        <f t="shared" si="165"/>
        <v>0</v>
      </c>
      <c r="CX165">
        <f t="shared" si="165"/>
        <v>0</v>
      </c>
      <c r="CY165">
        <f t="shared" si="165"/>
        <v>0</v>
      </c>
      <c r="CZ165">
        <f t="shared" si="165"/>
        <v>0</v>
      </c>
      <c r="DA165">
        <f t="shared" si="165"/>
        <v>0</v>
      </c>
    </row>
    <row r="166" spans="3:105" ht="12.75">
      <c r="C166">
        <v>157</v>
      </c>
      <c r="D166">
        <f>IF($D$7=$A$21,Daten!E160,IF($D$7=$A$22,Daten!F160,IF($D$7=$A$23,Daten!I160,IF($D$7=$A$24,Daten!K160,IF($D$7=$A$25,Daten!L160,Daten!J160)))))</f>
        <v>0.03000987778191093</v>
      </c>
      <c r="F166">
        <f aca="true" t="shared" si="170" ref="F166:O176">IF(AND($D166&gt;F$7,$D166&lt;=F$8),1,0)</f>
        <v>1</v>
      </c>
      <c r="G166">
        <f t="shared" si="170"/>
        <v>0</v>
      </c>
      <c r="H166">
        <f t="shared" si="170"/>
        <v>0</v>
      </c>
      <c r="I166">
        <f t="shared" si="170"/>
        <v>0</v>
      </c>
      <c r="J166">
        <f t="shared" si="170"/>
        <v>0</v>
      </c>
      <c r="K166">
        <f t="shared" si="170"/>
        <v>0</v>
      </c>
      <c r="L166">
        <f t="shared" si="170"/>
        <v>0</v>
      </c>
      <c r="M166">
        <f t="shared" si="170"/>
        <v>0</v>
      </c>
      <c r="N166">
        <f t="shared" si="170"/>
        <v>0</v>
      </c>
      <c r="O166">
        <f t="shared" si="170"/>
        <v>0</v>
      </c>
      <c r="P166">
        <f t="shared" si="169"/>
        <v>0</v>
      </c>
      <c r="Q166">
        <f t="shared" si="169"/>
        <v>0</v>
      </c>
      <c r="R166">
        <f t="shared" si="169"/>
        <v>0</v>
      </c>
      <c r="S166">
        <f t="shared" si="169"/>
        <v>0</v>
      </c>
      <c r="T166">
        <f t="shared" si="169"/>
        <v>0</v>
      </c>
      <c r="U166">
        <f t="shared" si="169"/>
        <v>0</v>
      </c>
      <c r="V166">
        <f t="shared" si="169"/>
        <v>0</v>
      </c>
      <c r="W166">
        <f t="shared" si="169"/>
        <v>0</v>
      </c>
      <c r="X166">
        <f t="shared" si="169"/>
        <v>0</v>
      </c>
      <c r="Y166">
        <f t="shared" si="169"/>
        <v>0</v>
      </c>
      <c r="Z166">
        <f t="shared" si="166"/>
        <v>0</v>
      </c>
      <c r="AA166">
        <f t="shared" si="166"/>
        <v>0</v>
      </c>
      <c r="AB166">
        <f t="shared" si="166"/>
        <v>0</v>
      </c>
      <c r="AC166">
        <f t="shared" si="166"/>
        <v>0</v>
      </c>
      <c r="AD166">
        <f t="shared" si="166"/>
        <v>0</v>
      </c>
      <c r="AE166">
        <f t="shared" si="166"/>
        <v>0</v>
      </c>
      <c r="AF166">
        <f t="shared" si="166"/>
        <v>0</v>
      </c>
      <c r="AG166">
        <f t="shared" si="166"/>
        <v>0</v>
      </c>
      <c r="AH166">
        <f t="shared" si="166"/>
        <v>0</v>
      </c>
      <c r="AI166">
        <f t="shared" si="166"/>
        <v>0</v>
      </c>
      <c r="AJ166">
        <f t="shared" si="155"/>
        <v>0</v>
      </c>
      <c r="AK166">
        <f t="shared" si="155"/>
        <v>0</v>
      </c>
      <c r="AL166">
        <f t="shared" si="155"/>
        <v>0</v>
      </c>
      <c r="AM166">
        <f t="shared" si="155"/>
        <v>0</v>
      </c>
      <c r="AN166">
        <f t="shared" si="155"/>
        <v>0</v>
      </c>
      <c r="AO166">
        <f t="shared" si="155"/>
        <v>0</v>
      </c>
      <c r="AP166">
        <f t="shared" si="155"/>
        <v>0</v>
      </c>
      <c r="AQ166">
        <f t="shared" si="155"/>
        <v>0</v>
      </c>
      <c r="AR166">
        <f t="shared" si="155"/>
        <v>0</v>
      </c>
      <c r="AS166">
        <f t="shared" si="155"/>
        <v>0</v>
      </c>
      <c r="AT166">
        <f t="shared" si="153"/>
        <v>0</v>
      </c>
      <c r="AU166">
        <f t="shared" si="153"/>
        <v>0</v>
      </c>
      <c r="AV166">
        <f t="shared" si="153"/>
        <v>0</v>
      </c>
      <c r="AW166">
        <f t="shared" si="153"/>
        <v>0</v>
      </c>
      <c r="AX166">
        <f aca="true" t="shared" si="171" ref="AT166:BC176">IF(AND($D166&gt;AX$7,$D166&lt;=AX$8),1,0)</f>
        <v>0</v>
      </c>
      <c r="AY166">
        <f t="shared" si="171"/>
        <v>0</v>
      </c>
      <c r="AZ166">
        <f t="shared" si="171"/>
        <v>0</v>
      </c>
      <c r="BA166">
        <f t="shared" si="171"/>
        <v>0</v>
      </c>
      <c r="BB166">
        <f t="shared" si="171"/>
        <v>0</v>
      </c>
      <c r="BC166">
        <f t="shared" si="171"/>
        <v>0</v>
      </c>
      <c r="BD166">
        <f t="shared" si="167"/>
        <v>0</v>
      </c>
      <c r="BE166">
        <f t="shared" si="167"/>
        <v>0</v>
      </c>
      <c r="BF166">
        <f t="shared" si="167"/>
        <v>0</v>
      </c>
      <c r="BG166">
        <f t="shared" si="167"/>
        <v>0</v>
      </c>
      <c r="BH166">
        <f t="shared" si="167"/>
        <v>0</v>
      </c>
      <c r="BI166">
        <f t="shared" si="167"/>
        <v>0</v>
      </c>
      <c r="BJ166">
        <f t="shared" si="167"/>
        <v>0</v>
      </c>
      <c r="BK166">
        <f t="shared" si="167"/>
        <v>0</v>
      </c>
      <c r="BL166">
        <f t="shared" si="167"/>
        <v>0</v>
      </c>
      <c r="BM166">
        <f t="shared" si="167"/>
        <v>0</v>
      </c>
      <c r="BN166">
        <f t="shared" si="161"/>
        <v>0</v>
      </c>
      <c r="BO166">
        <f t="shared" si="161"/>
        <v>0</v>
      </c>
      <c r="BP166">
        <f t="shared" si="161"/>
        <v>0</v>
      </c>
      <c r="BQ166">
        <f t="shared" si="161"/>
        <v>0</v>
      </c>
      <c r="BR166">
        <f t="shared" si="161"/>
        <v>0</v>
      </c>
      <c r="BS166">
        <f t="shared" si="161"/>
        <v>0</v>
      </c>
      <c r="BT166">
        <f t="shared" si="161"/>
        <v>0</v>
      </c>
      <c r="BU166">
        <f t="shared" si="161"/>
        <v>0</v>
      </c>
      <c r="BV166">
        <f t="shared" si="161"/>
        <v>0</v>
      </c>
      <c r="BW166">
        <f t="shared" si="161"/>
        <v>0</v>
      </c>
      <c r="BX166">
        <f t="shared" si="159"/>
        <v>0</v>
      </c>
      <c r="BY166">
        <f t="shared" si="159"/>
        <v>0</v>
      </c>
      <c r="BZ166">
        <f t="shared" si="159"/>
        <v>0</v>
      </c>
      <c r="CA166">
        <f t="shared" si="159"/>
        <v>0</v>
      </c>
      <c r="CB166">
        <f t="shared" si="159"/>
        <v>0</v>
      </c>
      <c r="CC166">
        <f t="shared" si="159"/>
        <v>0</v>
      </c>
      <c r="CD166">
        <f t="shared" si="159"/>
        <v>0</v>
      </c>
      <c r="CE166">
        <f t="shared" si="159"/>
        <v>0</v>
      </c>
      <c r="CF166">
        <f t="shared" si="159"/>
        <v>0</v>
      </c>
      <c r="CG166">
        <f t="shared" si="159"/>
        <v>0</v>
      </c>
      <c r="CH166">
        <f t="shared" si="162"/>
        <v>0</v>
      </c>
      <c r="CI166">
        <f t="shared" si="162"/>
        <v>0</v>
      </c>
      <c r="CJ166">
        <f t="shared" si="162"/>
        <v>0</v>
      </c>
      <c r="CK166">
        <f t="shared" si="162"/>
        <v>0</v>
      </c>
      <c r="CL166">
        <f t="shared" si="162"/>
        <v>0</v>
      </c>
      <c r="CM166">
        <f t="shared" si="162"/>
        <v>0</v>
      </c>
      <c r="CN166">
        <f t="shared" si="162"/>
        <v>0</v>
      </c>
      <c r="CO166">
        <f t="shared" si="162"/>
        <v>0</v>
      </c>
      <c r="CP166">
        <f t="shared" si="162"/>
        <v>0</v>
      </c>
      <c r="CQ166">
        <f t="shared" si="162"/>
        <v>0</v>
      </c>
      <c r="CR166">
        <f t="shared" si="165"/>
        <v>0</v>
      </c>
      <c r="CS166">
        <f t="shared" si="165"/>
        <v>0</v>
      </c>
      <c r="CT166">
        <f t="shared" si="165"/>
        <v>0</v>
      </c>
      <c r="CU166">
        <f t="shared" si="165"/>
        <v>0</v>
      </c>
      <c r="CV166">
        <f t="shared" si="165"/>
        <v>0</v>
      </c>
      <c r="CW166">
        <f t="shared" si="165"/>
        <v>0</v>
      </c>
      <c r="CX166">
        <f t="shared" si="165"/>
        <v>0</v>
      </c>
      <c r="CY166">
        <f t="shared" si="165"/>
        <v>0</v>
      </c>
      <c r="CZ166">
        <f t="shared" si="165"/>
        <v>0</v>
      </c>
      <c r="DA166">
        <f t="shared" si="165"/>
        <v>0</v>
      </c>
    </row>
    <row r="167" spans="3:105" ht="12.75">
      <c r="C167">
        <v>158</v>
      </c>
      <c r="D167">
        <f>IF($D$7=$A$21,Daten!E161,IF($D$7=$A$22,Daten!F161,IF($D$7=$A$23,Daten!I161,IF($D$7=$A$24,Daten!K161,IF($D$7=$A$25,Daten!L161,Daten!J161)))))</f>
        <v>0.1353876964851207</v>
      </c>
      <c r="F167">
        <f t="shared" si="170"/>
        <v>1</v>
      </c>
      <c r="G167">
        <f t="shared" si="170"/>
        <v>0</v>
      </c>
      <c r="H167">
        <f t="shared" si="170"/>
        <v>0</v>
      </c>
      <c r="I167">
        <f t="shared" si="170"/>
        <v>0</v>
      </c>
      <c r="J167">
        <f t="shared" si="170"/>
        <v>0</v>
      </c>
      <c r="K167">
        <f t="shared" si="170"/>
        <v>0</v>
      </c>
      <c r="L167">
        <f t="shared" si="170"/>
        <v>0</v>
      </c>
      <c r="M167">
        <f t="shared" si="170"/>
        <v>0</v>
      </c>
      <c r="N167">
        <f t="shared" si="170"/>
        <v>0</v>
      </c>
      <c r="O167">
        <f t="shared" si="170"/>
        <v>0</v>
      </c>
      <c r="P167">
        <f t="shared" si="169"/>
        <v>0</v>
      </c>
      <c r="Q167">
        <f t="shared" si="169"/>
        <v>0</v>
      </c>
      <c r="R167">
        <f t="shared" si="169"/>
        <v>0</v>
      </c>
      <c r="S167">
        <f t="shared" si="169"/>
        <v>0</v>
      </c>
      <c r="T167">
        <f t="shared" si="169"/>
        <v>0</v>
      </c>
      <c r="U167">
        <f t="shared" si="169"/>
        <v>0</v>
      </c>
      <c r="V167">
        <f t="shared" si="169"/>
        <v>0</v>
      </c>
      <c r="W167">
        <f t="shared" si="169"/>
        <v>0</v>
      </c>
      <c r="X167">
        <f t="shared" si="169"/>
        <v>0</v>
      </c>
      <c r="Y167">
        <f t="shared" si="169"/>
        <v>0</v>
      </c>
      <c r="Z167">
        <f t="shared" si="166"/>
        <v>0</v>
      </c>
      <c r="AA167">
        <f t="shared" si="166"/>
        <v>0</v>
      </c>
      <c r="AB167">
        <f t="shared" si="166"/>
        <v>0</v>
      </c>
      <c r="AC167">
        <f t="shared" si="166"/>
        <v>0</v>
      </c>
      <c r="AD167">
        <f t="shared" si="166"/>
        <v>0</v>
      </c>
      <c r="AE167">
        <f t="shared" si="166"/>
        <v>0</v>
      </c>
      <c r="AF167">
        <f t="shared" si="166"/>
        <v>0</v>
      </c>
      <c r="AG167">
        <f t="shared" si="166"/>
        <v>0</v>
      </c>
      <c r="AH167">
        <f t="shared" si="166"/>
        <v>0</v>
      </c>
      <c r="AI167">
        <f t="shared" si="166"/>
        <v>0</v>
      </c>
      <c r="AJ167">
        <f t="shared" si="155"/>
        <v>0</v>
      </c>
      <c r="AK167">
        <f t="shared" si="155"/>
        <v>0</v>
      </c>
      <c r="AL167">
        <f aca="true" t="shared" si="172" ref="AJ167:AS176">IF(AND($D167&gt;AL$7,$D167&lt;=AL$8),1,0)</f>
        <v>0</v>
      </c>
      <c r="AM167">
        <f t="shared" si="172"/>
        <v>0</v>
      </c>
      <c r="AN167">
        <f t="shared" si="172"/>
        <v>0</v>
      </c>
      <c r="AO167">
        <f t="shared" si="172"/>
        <v>0</v>
      </c>
      <c r="AP167">
        <f t="shared" si="172"/>
        <v>0</v>
      </c>
      <c r="AQ167">
        <f t="shared" si="172"/>
        <v>0</v>
      </c>
      <c r="AR167">
        <f t="shared" si="172"/>
        <v>0</v>
      </c>
      <c r="AS167">
        <f t="shared" si="172"/>
        <v>0</v>
      </c>
      <c r="AT167">
        <f t="shared" si="171"/>
        <v>0</v>
      </c>
      <c r="AU167">
        <f t="shared" si="171"/>
        <v>0</v>
      </c>
      <c r="AV167">
        <f t="shared" si="171"/>
        <v>0</v>
      </c>
      <c r="AW167">
        <f t="shared" si="171"/>
        <v>0</v>
      </c>
      <c r="AX167">
        <f t="shared" si="171"/>
        <v>0</v>
      </c>
      <c r="AY167">
        <f t="shared" si="171"/>
        <v>0</v>
      </c>
      <c r="AZ167">
        <f t="shared" si="171"/>
        <v>0</v>
      </c>
      <c r="BA167">
        <f t="shared" si="171"/>
        <v>0</v>
      </c>
      <c r="BB167">
        <f t="shared" si="171"/>
        <v>0</v>
      </c>
      <c r="BC167">
        <f t="shared" si="171"/>
        <v>0</v>
      </c>
      <c r="BD167">
        <f t="shared" si="167"/>
        <v>0</v>
      </c>
      <c r="BE167">
        <f t="shared" si="167"/>
        <v>0</v>
      </c>
      <c r="BF167">
        <f t="shared" si="167"/>
        <v>0</v>
      </c>
      <c r="BG167">
        <f t="shared" si="167"/>
        <v>0</v>
      </c>
      <c r="BH167">
        <f t="shared" si="167"/>
        <v>0</v>
      </c>
      <c r="BI167">
        <f t="shared" si="167"/>
        <v>0</v>
      </c>
      <c r="BJ167">
        <f t="shared" si="167"/>
        <v>0</v>
      </c>
      <c r="BK167">
        <f t="shared" si="167"/>
        <v>0</v>
      </c>
      <c r="BL167">
        <f t="shared" si="167"/>
        <v>0</v>
      </c>
      <c r="BM167">
        <f t="shared" si="167"/>
        <v>0</v>
      </c>
      <c r="BN167">
        <f t="shared" si="161"/>
        <v>0</v>
      </c>
      <c r="BO167">
        <f t="shared" si="161"/>
        <v>0</v>
      </c>
      <c r="BP167">
        <f t="shared" si="161"/>
        <v>0</v>
      </c>
      <c r="BQ167">
        <f t="shared" si="161"/>
        <v>0</v>
      </c>
      <c r="BR167">
        <f t="shared" si="161"/>
        <v>0</v>
      </c>
      <c r="BS167">
        <f t="shared" si="161"/>
        <v>0</v>
      </c>
      <c r="BT167">
        <f t="shared" si="161"/>
        <v>0</v>
      </c>
      <c r="BU167">
        <f t="shared" si="161"/>
        <v>0</v>
      </c>
      <c r="BV167">
        <f t="shared" si="161"/>
        <v>0</v>
      </c>
      <c r="BW167">
        <f t="shared" si="161"/>
        <v>0</v>
      </c>
      <c r="BX167">
        <f t="shared" si="159"/>
        <v>0</v>
      </c>
      <c r="BY167">
        <f t="shared" si="159"/>
        <v>0</v>
      </c>
      <c r="BZ167">
        <f t="shared" si="159"/>
        <v>0</v>
      </c>
      <c r="CA167">
        <f t="shared" si="159"/>
        <v>0</v>
      </c>
      <c r="CB167">
        <f t="shared" si="159"/>
        <v>0</v>
      </c>
      <c r="CC167">
        <f t="shared" si="159"/>
        <v>0</v>
      </c>
      <c r="CD167">
        <f t="shared" si="159"/>
        <v>0</v>
      </c>
      <c r="CE167">
        <f t="shared" si="159"/>
        <v>0</v>
      </c>
      <c r="CF167">
        <f t="shared" si="159"/>
        <v>0</v>
      </c>
      <c r="CG167">
        <f t="shared" si="159"/>
        <v>0</v>
      </c>
      <c r="CH167">
        <f t="shared" si="162"/>
        <v>0</v>
      </c>
      <c r="CI167">
        <f t="shared" si="162"/>
        <v>0</v>
      </c>
      <c r="CJ167">
        <f t="shared" si="162"/>
        <v>0</v>
      </c>
      <c r="CK167">
        <f t="shared" si="162"/>
        <v>0</v>
      </c>
      <c r="CL167">
        <f t="shared" si="162"/>
        <v>0</v>
      </c>
      <c r="CM167">
        <f t="shared" si="162"/>
        <v>0</v>
      </c>
      <c r="CN167">
        <f t="shared" si="162"/>
        <v>0</v>
      </c>
      <c r="CO167">
        <f t="shared" si="162"/>
        <v>0</v>
      </c>
      <c r="CP167">
        <f t="shared" si="162"/>
        <v>0</v>
      </c>
      <c r="CQ167">
        <f t="shared" si="162"/>
        <v>0</v>
      </c>
      <c r="CR167">
        <f t="shared" si="165"/>
        <v>0</v>
      </c>
      <c r="CS167">
        <f t="shared" si="165"/>
        <v>0</v>
      </c>
      <c r="CT167">
        <f t="shared" si="165"/>
        <v>0</v>
      </c>
      <c r="CU167">
        <f t="shared" si="165"/>
        <v>0</v>
      </c>
      <c r="CV167">
        <f t="shared" si="165"/>
        <v>0</v>
      </c>
      <c r="CW167">
        <f t="shared" si="165"/>
        <v>0</v>
      </c>
      <c r="CX167">
        <f t="shared" si="165"/>
        <v>0</v>
      </c>
      <c r="CY167">
        <f t="shared" si="165"/>
        <v>0</v>
      </c>
      <c r="CZ167">
        <f t="shared" si="165"/>
        <v>0</v>
      </c>
      <c r="DA167">
        <f t="shared" si="165"/>
        <v>0</v>
      </c>
    </row>
    <row r="168" spans="3:105" ht="12.75">
      <c r="C168">
        <v>159</v>
      </c>
      <c r="D168">
        <f>IF($D$7=$A$21,Daten!E162,IF($D$7=$A$22,Daten!F162,IF($D$7=$A$23,Daten!I162,IF($D$7=$A$24,Daten!K162,IF($D$7=$A$25,Daten!L162,Daten!J162)))))</f>
        <v>2.289078739220275</v>
      </c>
      <c r="F168">
        <f t="shared" si="170"/>
        <v>0</v>
      </c>
      <c r="G168">
        <f t="shared" si="170"/>
        <v>1</v>
      </c>
      <c r="H168">
        <f t="shared" si="170"/>
        <v>0</v>
      </c>
      <c r="I168">
        <f t="shared" si="170"/>
        <v>0</v>
      </c>
      <c r="J168">
        <f t="shared" si="170"/>
        <v>0</v>
      </c>
      <c r="K168">
        <f t="shared" si="170"/>
        <v>0</v>
      </c>
      <c r="L168">
        <f t="shared" si="170"/>
        <v>0</v>
      </c>
      <c r="M168">
        <f t="shared" si="170"/>
        <v>0</v>
      </c>
      <c r="N168">
        <f t="shared" si="170"/>
        <v>0</v>
      </c>
      <c r="O168">
        <f t="shared" si="170"/>
        <v>0</v>
      </c>
      <c r="P168">
        <f t="shared" si="169"/>
        <v>0</v>
      </c>
      <c r="Q168">
        <f t="shared" si="169"/>
        <v>0</v>
      </c>
      <c r="R168">
        <f t="shared" si="169"/>
        <v>0</v>
      </c>
      <c r="S168">
        <f t="shared" si="169"/>
        <v>0</v>
      </c>
      <c r="T168">
        <f t="shared" si="169"/>
        <v>0</v>
      </c>
      <c r="U168">
        <f t="shared" si="169"/>
        <v>0</v>
      </c>
      <c r="V168">
        <f t="shared" si="169"/>
        <v>0</v>
      </c>
      <c r="W168">
        <f t="shared" si="169"/>
        <v>0</v>
      </c>
      <c r="X168">
        <f t="shared" si="169"/>
        <v>0</v>
      </c>
      <c r="Y168">
        <f t="shared" si="169"/>
        <v>0</v>
      </c>
      <c r="Z168">
        <f t="shared" si="166"/>
        <v>0</v>
      </c>
      <c r="AA168">
        <f t="shared" si="166"/>
        <v>0</v>
      </c>
      <c r="AB168">
        <f t="shared" si="166"/>
        <v>0</v>
      </c>
      <c r="AC168">
        <f t="shared" si="166"/>
        <v>0</v>
      </c>
      <c r="AD168">
        <f t="shared" si="166"/>
        <v>0</v>
      </c>
      <c r="AE168">
        <f t="shared" si="166"/>
        <v>0</v>
      </c>
      <c r="AF168">
        <f t="shared" si="166"/>
        <v>0</v>
      </c>
      <c r="AG168">
        <f t="shared" si="166"/>
        <v>0</v>
      </c>
      <c r="AH168">
        <f t="shared" si="166"/>
        <v>0</v>
      </c>
      <c r="AI168">
        <f t="shared" si="166"/>
        <v>0</v>
      </c>
      <c r="AJ168">
        <f t="shared" si="172"/>
        <v>0</v>
      </c>
      <c r="AK168">
        <f t="shared" si="172"/>
        <v>0</v>
      </c>
      <c r="AL168">
        <f t="shared" si="172"/>
        <v>0</v>
      </c>
      <c r="AM168">
        <f t="shared" si="172"/>
        <v>0</v>
      </c>
      <c r="AN168">
        <f t="shared" si="172"/>
        <v>0</v>
      </c>
      <c r="AO168">
        <f t="shared" si="172"/>
        <v>0</v>
      </c>
      <c r="AP168">
        <f t="shared" si="172"/>
        <v>0</v>
      </c>
      <c r="AQ168">
        <f t="shared" si="172"/>
        <v>0</v>
      </c>
      <c r="AR168">
        <f t="shared" si="172"/>
        <v>0</v>
      </c>
      <c r="AS168">
        <f t="shared" si="172"/>
        <v>0</v>
      </c>
      <c r="AT168">
        <f t="shared" si="171"/>
        <v>0</v>
      </c>
      <c r="AU168">
        <f t="shared" si="171"/>
        <v>0</v>
      </c>
      <c r="AV168">
        <f t="shared" si="171"/>
        <v>0</v>
      </c>
      <c r="AW168">
        <f t="shared" si="171"/>
        <v>0</v>
      </c>
      <c r="AX168">
        <f t="shared" si="171"/>
        <v>0</v>
      </c>
      <c r="AY168">
        <f t="shared" si="171"/>
        <v>0</v>
      </c>
      <c r="AZ168">
        <f t="shared" si="171"/>
        <v>0</v>
      </c>
      <c r="BA168">
        <f t="shared" si="171"/>
        <v>0</v>
      </c>
      <c r="BB168">
        <f t="shared" si="171"/>
        <v>0</v>
      </c>
      <c r="BC168">
        <f t="shared" si="171"/>
        <v>0</v>
      </c>
      <c r="BD168">
        <f t="shared" si="167"/>
        <v>0</v>
      </c>
      <c r="BE168">
        <f t="shared" si="167"/>
        <v>0</v>
      </c>
      <c r="BF168">
        <f t="shared" si="167"/>
        <v>0</v>
      </c>
      <c r="BG168">
        <f t="shared" si="167"/>
        <v>0</v>
      </c>
      <c r="BH168">
        <f t="shared" si="167"/>
        <v>0</v>
      </c>
      <c r="BI168">
        <f t="shared" si="167"/>
        <v>0</v>
      </c>
      <c r="BJ168">
        <f t="shared" si="167"/>
        <v>0</v>
      </c>
      <c r="BK168">
        <f t="shared" si="167"/>
        <v>0</v>
      </c>
      <c r="BL168">
        <f t="shared" si="167"/>
        <v>0</v>
      </c>
      <c r="BM168">
        <f t="shared" si="167"/>
        <v>0</v>
      </c>
      <c r="BN168">
        <f t="shared" si="161"/>
        <v>0</v>
      </c>
      <c r="BO168">
        <f t="shared" si="161"/>
        <v>0</v>
      </c>
      <c r="BP168">
        <f t="shared" si="161"/>
        <v>0</v>
      </c>
      <c r="BQ168">
        <f t="shared" si="161"/>
        <v>0</v>
      </c>
      <c r="BR168">
        <f t="shared" si="161"/>
        <v>0</v>
      </c>
      <c r="BS168">
        <f t="shared" si="161"/>
        <v>0</v>
      </c>
      <c r="BT168">
        <f t="shared" si="161"/>
        <v>0</v>
      </c>
      <c r="BU168">
        <f t="shared" si="161"/>
        <v>0</v>
      </c>
      <c r="BV168">
        <f t="shared" si="161"/>
        <v>0</v>
      </c>
      <c r="BW168">
        <f t="shared" si="161"/>
        <v>0</v>
      </c>
      <c r="BX168">
        <f t="shared" si="159"/>
        <v>0</v>
      </c>
      <c r="BY168">
        <f t="shared" si="159"/>
        <v>0</v>
      </c>
      <c r="BZ168">
        <f t="shared" si="159"/>
        <v>0</v>
      </c>
      <c r="CA168">
        <f t="shared" si="159"/>
        <v>0</v>
      </c>
      <c r="CB168">
        <f t="shared" si="159"/>
        <v>0</v>
      </c>
      <c r="CC168">
        <f t="shared" si="159"/>
        <v>0</v>
      </c>
      <c r="CD168">
        <f t="shared" si="159"/>
        <v>0</v>
      </c>
      <c r="CE168">
        <f t="shared" si="159"/>
        <v>0</v>
      </c>
      <c r="CF168">
        <f t="shared" si="159"/>
        <v>0</v>
      </c>
      <c r="CG168">
        <f t="shared" si="159"/>
        <v>0</v>
      </c>
      <c r="CH168">
        <f t="shared" si="162"/>
        <v>0</v>
      </c>
      <c r="CI168">
        <f t="shared" si="162"/>
        <v>0</v>
      </c>
      <c r="CJ168">
        <f t="shared" si="162"/>
        <v>0</v>
      </c>
      <c r="CK168">
        <f t="shared" si="162"/>
        <v>0</v>
      </c>
      <c r="CL168">
        <f t="shared" si="162"/>
        <v>0</v>
      </c>
      <c r="CM168">
        <f t="shared" si="162"/>
        <v>0</v>
      </c>
      <c r="CN168">
        <f t="shared" si="162"/>
        <v>0</v>
      </c>
      <c r="CO168">
        <f t="shared" si="162"/>
        <v>0</v>
      </c>
      <c r="CP168">
        <f t="shared" si="162"/>
        <v>0</v>
      </c>
      <c r="CQ168">
        <f t="shared" si="162"/>
        <v>0</v>
      </c>
      <c r="CR168">
        <f t="shared" si="165"/>
        <v>0</v>
      </c>
      <c r="CS168">
        <f t="shared" si="165"/>
        <v>0</v>
      </c>
      <c r="CT168">
        <f t="shared" si="165"/>
        <v>0</v>
      </c>
      <c r="CU168">
        <f t="shared" si="165"/>
        <v>0</v>
      </c>
      <c r="CV168">
        <f t="shared" si="165"/>
        <v>0</v>
      </c>
      <c r="CW168">
        <f t="shared" si="165"/>
        <v>0</v>
      </c>
      <c r="CX168">
        <f t="shared" si="165"/>
        <v>0</v>
      </c>
      <c r="CY168">
        <f t="shared" si="165"/>
        <v>0</v>
      </c>
      <c r="CZ168">
        <f t="shared" si="165"/>
        <v>0</v>
      </c>
      <c r="DA168">
        <f t="shared" si="165"/>
        <v>0</v>
      </c>
    </row>
    <row r="169" spans="3:105" ht="12.75">
      <c r="C169">
        <v>160</v>
      </c>
      <c r="D169">
        <f>IF($D$7=$A$21,Daten!E163,IF($D$7=$A$22,Daten!F163,IF($D$7=$A$23,Daten!I163,IF($D$7=$A$24,Daten!K163,IF($D$7=$A$25,Daten!L163,Daten!J163)))))</f>
        <v>7.545790116080634</v>
      </c>
      <c r="F169">
        <f t="shared" si="170"/>
        <v>0</v>
      </c>
      <c r="G169">
        <f t="shared" si="170"/>
        <v>0</v>
      </c>
      <c r="H169">
        <f t="shared" si="170"/>
        <v>0</v>
      </c>
      <c r="I169">
        <f t="shared" si="170"/>
        <v>1</v>
      </c>
      <c r="J169">
        <f t="shared" si="170"/>
        <v>0</v>
      </c>
      <c r="K169">
        <f t="shared" si="170"/>
        <v>0</v>
      </c>
      <c r="L169">
        <f t="shared" si="170"/>
        <v>0</v>
      </c>
      <c r="M169">
        <f t="shared" si="170"/>
        <v>0</v>
      </c>
      <c r="N169">
        <f t="shared" si="170"/>
        <v>0</v>
      </c>
      <c r="O169">
        <f t="shared" si="170"/>
        <v>0</v>
      </c>
      <c r="P169">
        <f t="shared" si="169"/>
        <v>0</v>
      </c>
      <c r="Q169">
        <f t="shared" si="169"/>
        <v>0</v>
      </c>
      <c r="R169">
        <f t="shared" si="169"/>
        <v>0</v>
      </c>
      <c r="S169">
        <f t="shared" si="169"/>
        <v>0</v>
      </c>
      <c r="T169">
        <f t="shared" si="169"/>
        <v>0</v>
      </c>
      <c r="U169">
        <f t="shared" si="169"/>
        <v>0</v>
      </c>
      <c r="V169">
        <f t="shared" si="169"/>
        <v>0</v>
      </c>
      <c r="W169">
        <f t="shared" si="169"/>
        <v>0</v>
      </c>
      <c r="X169">
        <f t="shared" si="169"/>
        <v>0</v>
      </c>
      <c r="Y169">
        <f t="shared" si="169"/>
        <v>0</v>
      </c>
      <c r="Z169">
        <f t="shared" si="166"/>
        <v>0</v>
      </c>
      <c r="AA169">
        <f t="shared" si="166"/>
        <v>0</v>
      </c>
      <c r="AB169">
        <f t="shared" si="166"/>
        <v>0</v>
      </c>
      <c r="AC169">
        <f t="shared" si="166"/>
        <v>0</v>
      </c>
      <c r="AD169">
        <f t="shared" si="166"/>
        <v>0</v>
      </c>
      <c r="AE169">
        <f t="shared" si="166"/>
        <v>0</v>
      </c>
      <c r="AF169">
        <f t="shared" si="166"/>
        <v>0</v>
      </c>
      <c r="AG169">
        <f t="shared" si="166"/>
        <v>0</v>
      </c>
      <c r="AH169">
        <f t="shared" si="166"/>
        <v>0</v>
      </c>
      <c r="AI169">
        <f t="shared" si="166"/>
        <v>0</v>
      </c>
      <c r="AJ169">
        <f t="shared" si="172"/>
        <v>0</v>
      </c>
      <c r="AK169">
        <f t="shared" si="172"/>
        <v>0</v>
      </c>
      <c r="AL169">
        <f t="shared" si="172"/>
        <v>0</v>
      </c>
      <c r="AM169">
        <f t="shared" si="172"/>
        <v>0</v>
      </c>
      <c r="AN169">
        <f t="shared" si="172"/>
        <v>0</v>
      </c>
      <c r="AO169">
        <f t="shared" si="172"/>
        <v>0</v>
      </c>
      <c r="AP169">
        <f t="shared" si="172"/>
        <v>0</v>
      </c>
      <c r="AQ169">
        <f t="shared" si="172"/>
        <v>0</v>
      </c>
      <c r="AR169">
        <f t="shared" si="172"/>
        <v>0</v>
      </c>
      <c r="AS169">
        <f t="shared" si="172"/>
        <v>0</v>
      </c>
      <c r="AT169">
        <f t="shared" si="171"/>
        <v>0</v>
      </c>
      <c r="AU169">
        <f t="shared" si="171"/>
        <v>0</v>
      </c>
      <c r="AV169">
        <f t="shared" si="171"/>
        <v>0</v>
      </c>
      <c r="AW169">
        <f t="shared" si="171"/>
        <v>0</v>
      </c>
      <c r="AX169">
        <f t="shared" si="171"/>
        <v>0</v>
      </c>
      <c r="AY169">
        <f t="shared" si="171"/>
        <v>0</v>
      </c>
      <c r="AZ169">
        <f t="shared" si="171"/>
        <v>0</v>
      </c>
      <c r="BA169">
        <f t="shared" si="171"/>
        <v>0</v>
      </c>
      <c r="BB169">
        <f t="shared" si="171"/>
        <v>0</v>
      </c>
      <c r="BC169">
        <f t="shared" si="171"/>
        <v>0</v>
      </c>
      <c r="BD169">
        <f t="shared" si="167"/>
        <v>0</v>
      </c>
      <c r="BE169">
        <f t="shared" si="167"/>
        <v>0</v>
      </c>
      <c r="BF169">
        <f t="shared" si="167"/>
        <v>0</v>
      </c>
      <c r="BG169">
        <f t="shared" si="167"/>
        <v>0</v>
      </c>
      <c r="BH169">
        <f t="shared" si="167"/>
        <v>0</v>
      </c>
      <c r="BI169">
        <f t="shared" si="167"/>
        <v>0</v>
      </c>
      <c r="BJ169">
        <f t="shared" si="167"/>
        <v>0</v>
      </c>
      <c r="BK169">
        <f t="shared" si="167"/>
        <v>0</v>
      </c>
      <c r="BL169">
        <f t="shared" si="167"/>
        <v>0</v>
      </c>
      <c r="BM169">
        <f t="shared" si="167"/>
        <v>0</v>
      </c>
      <c r="BN169">
        <f t="shared" si="161"/>
        <v>0</v>
      </c>
      <c r="BO169">
        <f t="shared" si="161"/>
        <v>0</v>
      </c>
      <c r="BP169">
        <f t="shared" si="161"/>
        <v>0</v>
      </c>
      <c r="BQ169">
        <f t="shared" si="161"/>
        <v>0</v>
      </c>
      <c r="BR169">
        <f t="shared" si="161"/>
        <v>0</v>
      </c>
      <c r="BS169">
        <f t="shared" si="161"/>
        <v>0</v>
      </c>
      <c r="BT169">
        <f t="shared" si="161"/>
        <v>0</v>
      </c>
      <c r="BU169">
        <f t="shared" si="161"/>
        <v>0</v>
      </c>
      <c r="BV169">
        <f t="shared" si="161"/>
        <v>0</v>
      </c>
      <c r="BW169">
        <f t="shared" si="161"/>
        <v>0</v>
      </c>
      <c r="BX169">
        <f t="shared" si="159"/>
        <v>0</v>
      </c>
      <c r="BY169">
        <f t="shared" si="159"/>
        <v>0</v>
      </c>
      <c r="BZ169">
        <f t="shared" si="159"/>
        <v>0</v>
      </c>
      <c r="CA169">
        <f t="shared" si="159"/>
        <v>0</v>
      </c>
      <c r="CB169">
        <f aca="true" t="shared" si="173" ref="BX169:CG176">IF(AND($D169&gt;CB$7,$D169&lt;=CB$8),1,0)</f>
        <v>0</v>
      </c>
      <c r="CC169">
        <f t="shared" si="173"/>
        <v>0</v>
      </c>
      <c r="CD169">
        <f t="shared" si="173"/>
        <v>0</v>
      </c>
      <c r="CE169">
        <f t="shared" si="173"/>
        <v>0</v>
      </c>
      <c r="CF169">
        <f t="shared" si="173"/>
        <v>0</v>
      </c>
      <c r="CG169">
        <f t="shared" si="173"/>
        <v>0</v>
      </c>
      <c r="CH169">
        <f t="shared" si="162"/>
        <v>0</v>
      </c>
      <c r="CI169">
        <f t="shared" si="162"/>
        <v>0</v>
      </c>
      <c r="CJ169">
        <f t="shared" si="162"/>
        <v>0</v>
      </c>
      <c r="CK169">
        <f t="shared" si="162"/>
        <v>0</v>
      </c>
      <c r="CL169">
        <f t="shared" si="162"/>
        <v>0</v>
      </c>
      <c r="CM169">
        <f t="shared" si="162"/>
        <v>0</v>
      </c>
      <c r="CN169">
        <f t="shared" si="162"/>
        <v>0</v>
      </c>
      <c r="CO169">
        <f t="shared" si="162"/>
        <v>0</v>
      </c>
      <c r="CP169">
        <f t="shared" si="162"/>
        <v>0</v>
      </c>
      <c r="CQ169">
        <f t="shared" si="162"/>
        <v>0</v>
      </c>
      <c r="CR169">
        <f t="shared" si="165"/>
        <v>0</v>
      </c>
      <c r="CS169">
        <f t="shared" si="165"/>
        <v>0</v>
      </c>
      <c r="CT169">
        <f t="shared" si="165"/>
        <v>0</v>
      </c>
      <c r="CU169">
        <f t="shared" si="165"/>
        <v>0</v>
      </c>
      <c r="CV169">
        <f t="shared" si="165"/>
        <v>0</v>
      </c>
      <c r="CW169">
        <f t="shared" si="165"/>
        <v>0</v>
      </c>
      <c r="CX169">
        <f t="shared" si="165"/>
        <v>0</v>
      </c>
      <c r="CY169">
        <f t="shared" si="165"/>
        <v>0</v>
      </c>
      <c r="CZ169">
        <f t="shared" si="165"/>
        <v>0</v>
      </c>
      <c r="DA169">
        <f t="shared" si="165"/>
        <v>0</v>
      </c>
    </row>
    <row r="170" spans="3:105" ht="12.75">
      <c r="C170">
        <v>161</v>
      </c>
      <c r="D170">
        <f>IF($D$7=$A$21,Daten!E164,IF($D$7=$A$22,Daten!F164,IF($D$7=$A$23,Daten!I164,IF($D$7=$A$24,Daten!K164,IF($D$7=$A$25,Daten!L164,Daten!J164)))))</f>
        <v>0.2990532771809129</v>
      </c>
      <c r="F170">
        <f t="shared" si="170"/>
        <v>1</v>
      </c>
      <c r="G170">
        <f t="shared" si="170"/>
        <v>0</v>
      </c>
      <c r="H170">
        <f t="shared" si="170"/>
        <v>0</v>
      </c>
      <c r="I170">
        <f t="shared" si="170"/>
        <v>0</v>
      </c>
      <c r="J170">
        <f t="shared" si="170"/>
        <v>0</v>
      </c>
      <c r="K170">
        <f t="shared" si="170"/>
        <v>0</v>
      </c>
      <c r="L170">
        <f t="shared" si="170"/>
        <v>0</v>
      </c>
      <c r="M170">
        <f t="shared" si="170"/>
        <v>0</v>
      </c>
      <c r="N170">
        <f t="shared" si="170"/>
        <v>0</v>
      </c>
      <c r="O170">
        <f t="shared" si="170"/>
        <v>0</v>
      </c>
      <c r="P170">
        <f t="shared" si="169"/>
        <v>0</v>
      </c>
      <c r="Q170">
        <f t="shared" si="169"/>
        <v>0</v>
      </c>
      <c r="R170">
        <f t="shared" si="169"/>
        <v>0</v>
      </c>
      <c r="S170">
        <f t="shared" si="169"/>
        <v>0</v>
      </c>
      <c r="T170">
        <f t="shared" si="169"/>
        <v>0</v>
      </c>
      <c r="U170">
        <f t="shared" si="169"/>
        <v>0</v>
      </c>
      <c r="V170">
        <f t="shared" si="169"/>
        <v>0</v>
      </c>
      <c r="W170">
        <f t="shared" si="169"/>
        <v>0</v>
      </c>
      <c r="X170">
        <f t="shared" si="169"/>
        <v>0</v>
      </c>
      <c r="Y170">
        <f t="shared" si="169"/>
        <v>0</v>
      </c>
      <c r="Z170">
        <f t="shared" si="166"/>
        <v>0</v>
      </c>
      <c r="AA170">
        <f t="shared" si="166"/>
        <v>0</v>
      </c>
      <c r="AB170">
        <f t="shared" si="166"/>
        <v>0</v>
      </c>
      <c r="AC170">
        <f t="shared" si="166"/>
        <v>0</v>
      </c>
      <c r="AD170">
        <f t="shared" si="166"/>
        <v>0</v>
      </c>
      <c r="AE170">
        <f t="shared" si="166"/>
        <v>0</v>
      </c>
      <c r="AF170">
        <f t="shared" si="166"/>
        <v>0</v>
      </c>
      <c r="AG170">
        <f t="shared" si="166"/>
        <v>0</v>
      </c>
      <c r="AH170">
        <f t="shared" si="166"/>
        <v>0</v>
      </c>
      <c r="AI170">
        <f t="shared" si="166"/>
        <v>0</v>
      </c>
      <c r="AJ170">
        <f t="shared" si="172"/>
        <v>0</v>
      </c>
      <c r="AK170">
        <f t="shared" si="172"/>
        <v>0</v>
      </c>
      <c r="AL170">
        <f t="shared" si="172"/>
        <v>0</v>
      </c>
      <c r="AM170">
        <f t="shared" si="172"/>
        <v>0</v>
      </c>
      <c r="AN170">
        <f t="shared" si="172"/>
        <v>0</v>
      </c>
      <c r="AO170">
        <f t="shared" si="172"/>
        <v>0</v>
      </c>
      <c r="AP170">
        <f t="shared" si="172"/>
        <v>0</v>
      </c>
      <c r="AQ170">
        <f t="shared" si="172"/>
        <v>0</v>
      </c>
      <c r="AR170">
        <f t="shared" si="172"/>
        <v>0</v>
      </c>
      <c r="AS170">
        <f t="shared" si="172"/>
        <v>0</v>
      </c>
      <c r="AT170">
        <f t="shared" si="171"/>
        <v>0</v>
      </c>
      <c r="AU170">
        <f t="shared" si="171"/>
        <v>0</v>
      </c>
      <c r="AV170">
        <f t="shared" si="171"/>
        <v>0</v>
      </c>
      <c r="AW170">
        <f t="shared" si="171"/>
        <v>0</v>
      </c>
      <c r="AX170">
        <f t="shared" si="171"/>
        <v>0</v>
      </c>
      <c r="AY170">
        <f t="shared" si="171"/>
        <v>0</v>
      </c>
      <c r="AZ170">
        <f t="shared" si="171"/>
        <v>0</v>
      </c>
      <c r="BA170">
        <f t="shared" si="171"/>
        <v>0</v>
      </c>
      <c r="BB170">
        <f t="shared" si="171"/>
        <v>0</v>
      </c>
      <c r="BC170">
        <f t="shared" si="171"/>
        <v>0</v>
      </c>
      <c r="BD170">
        <f t="shared" si="167"/>
        <v>0</v>
      </c>
      <c r="BE170">
        <f t="shared" si="167"/>
        <v>0</v>
      </c>
      <c r="BF170">
        <f t="shared" si="167"/>
        <v>0</v>
      </c>
      <c r="BG170">
        <f t="shared" si="167"/>
        <v>0</v>
      </c>
      <c r="BH170">
        <f t="shared" si="167"/>
        <v>0</v>
      </c>
      <c r="BI170">
        <f t="shared" si="167"/>
        <v>0</v>
      </c>
      <c r="BJ170">
        <f t="shared" si="167"/>
        <v>0</v>
      </c>
      <c r="BK170">
        <f t="shared" si="167"/>
        <v>0</v>
      </c>
      <c r="BL170">
        <f t="shared" si="167"/>
        <v>0</v>
      </c>
      <c r="BM170">
        <f t="shared" si="167"/>
        <v>0</v>
      </c>
      <c r="BN170">
        <f t="shared" si="161"/>
        <v>0</v>
      </c>
      <c r="BO170">
        <f t="shared" si="161"/>
        <v>0</v>
      </c>
      <c r="BP170">
        <f aca="true" t="shared" si="174" ref="BN170:BW176">IF(AND($D170&gt;BP$7,$D170&lt;=BP$8),1,0)</f>
        <v>0</v>
      </c>
      <c r="BQ170">
        <f t="shared" si="174"/>
        <v>0</v>
      </c>
      <c r="BR170">
        <f t="shared" si="174"/>
        <v>0</v>
      </c>
      <c r="BS170">
        <f t="shared" si="174"/>
        <v>0</v>
      </c>
      <c r="BT170">
        <f t="shared" si="174"/>
        <v>0</v>
      </c>
      <c r="BU170">
        <f t="shared" si="174"/>
        <v>0</v>
      </c>
      <c r="BV170">
        <f t="shared" si="174"/>
        <v>0</v>
      </c>
      <c r="BW170">
        <f t="shared" si="174"/>
        <v>0</v>
      </c>
      <c r="BX170">
        <f t="shared" si="173"/>
        <v>0</v>
      </c>
      <c r="BY170">
        <f t="shared" si="173"/>
        <v>0</v>
      </c>
      <c r="BZ170">
        <f t="shared" si="173"/>
        <v>0</v>
      </c>
      <c r="CA170">
        <f t="shared" si="173"/>
        <v>0</v>
      </c>
      <c r="CB170">
        <f t="shared" si="173"/>
        <v>0</v>
      </c>
      <c r="CC170">
        <f t="shared" si="173"/>
        <v>0</v>
      </c>
      <c r="CD170">
        <f t="shared" si="173"/>
        <v>0</v>
      </c>
      <c r="CE170">
        <f t="shared" si="173"/>
        <v>0</v>
      </c>
      <c r="CF170">
        <f t="shared" si="173"/>
        <v>0</v>
      </c>
      <c r="CG170">
        <f t="shared" si="173"/>
        <v>0</v>
      </c>
      <c r="CH170">
        <f t="shared" si="162"/>
        <v>0</v>
      </c>
      <c r="CI170">
        <f t="shared" si="162"/>
        <v>0</v>
      </c>
      <c r="CJ170">
        <f t="shared" si="162"/>
        <v>0</v>
      </c>
      <c r="CK170">
        <f t="shared" si="162"/>
        <v>0</v>
      </c>
      <c r="CL170">
        <f t="shared" si="162"/>
        <v>0</v>
      </c>
      <c r="CM170">
        <f t="shared" si="162"/>
        <v>0</v>
      </c>
      <c r="CN170">
        <f t="shared" si="162"/>
        <v>0</v>
      </c>
      <c r="CO170">
        <f t="shared" si="162"/>
        <v>0</v>
      </c>
      <c r="CP170">
        <f t="shared" si="162"/>
        <v>0</v>
      </c>
      <c r="CQ170">
        <f t="shared" si="162"/>
        <v>0</v>
      </c>
      <c r="CR170">
        <f t="shared" si="165"/>
        <v>0</v>
      </c>
      <c r="CS170">
        <f t="shared" si="165"/>
        <v>0</v>
      </c>
      <c r="CT170">
        <f t="shared" si="165"/>
        <v>0</v>
      </c>
      <c r="CU170">
        <f t="shared" si="165"/>
        <v>0</v>
      </c>
      <c r="CV170">
        <f t="shared" si="165"/>
        <v>0</v>
      </c>
      <c r="CW170">
        <f t="shared" si="165"/>
        <v>0</v>
      </c>
      <c r="CX170">
        <f t="shared" si="165"/>
        <v>0</v>
      </c>
      <c r="CY170">
        <f t="shared" si="165"/>
        <v>0</v>
      </c>
      <c r="CZ170">
        <f t="shared" si="165"/>
        <v>0</v>
      </c>
      <c r="DA170">
        <f t="shared" si="165"/>
        <v>0</v>
      </c>
    </row>
    <row r="171" spans="3:105" ht="12.75">
      <c r="C171">
        <v>162</v>
      </c>
      <c r="D171">
        <f>IF($D$7=$A$21,Daten!E165,IF($D$7=$A$22,Daten!F165,IF($D$7=$A$23,Daten!I165,IF($D$7=$A$24,Daten!K165,IF($D$7=$A$25,Daten!L165,Daten!J165)))))</f>
        <v>2.9778363275490545</v>
      </c>
      <c r="F171">
        <f t="shared" si="170"/>
        <v>0</v>
      </c>
      <c r="G171">
        <f t="shared" si="170"/>
        <v>1</v>
      </c>
      <c r="H171">
        <f t="shared" si="170"/>
        <v>0</v>
      </c>
      <c r="I171">
        <f t="shared" si="170"/>
        <v>0</v>
      </c>
      <c r="J171">
        <f t="shared" si="170"/>
        <v>0</v>
      </c>
      <c r="K171">
        <f t="shared" si="170"/>
        <v>0</v>
      </c>
      <c r="L171">
        <f t="shared" si="170"/>
        <v>0</v>
      </c>
      <c r="M171">
        <f t="shared" si="170"/>
        <v>0</v>
      </c>
      <c r="N171">
        <f t="shared" si="170"/>
        <v>0</v>
      </c>
      <c r="O171">
        <f t="shared" si="170"/>
        <v>0</v>
      </c>
      <c r="P171">
        <f t="shared" si="169"/>
        <v>0</v>
      </c>
      <c r="Q171">
        <f t="shared" si="169"/>
        <v>0</v>
      </c>
      <c r="R171">
        <f t="shared" si="169"/>
        <v>0</v>
      </c>
      <c r="S171">
        <f t="shared" si="169"/>
        <v>0</v>
      </c>
      <c r="T171">
        <f t="shared" si="169"/>
        <v>0</v>
      </c>
      <c r="U171">
        <f t="shared" si="169"/>
        <v>0</v>
      </c>
      <c r="V171">
        <f t="shared" si="169"/>
        <v>0</v>
      </c>
      <c r="W171">
        <f t="shared" si="169"/>
        <v>0</v>
      </c>
      <c r="X171">
        <f t="shared" si="169"/>
        <v>0</v>
      </c>
      <c r="Y171">
        <f t="shared" si="169"/>
        <v>0</v>
      </c>
      <c r="Z171">
        <f t="shared" si="166"/>
        <v>0</v>
      </c>
      <c r="AA171">
        <f t="shared" si="166"/>
        <v>0</v>
      </c>
      <c r="AB171">
        <f t="shared" si="166"/>
        <v>0</v>
      </c>
      <c r="AC171">
        <f t="shared" si="166"/>
        <v>0</v>
      </c>
      <c r="AD171">
        <f t="shared" si="166"/>
        <v>0</v>
      </c>
      <c r="AE171">
        <f t="shared" si="166"/>
        <v>0</v>
      </c>
      <c r="AF171">
        <f t="shared" si="166"/>
        <v>0</v>
      </c>
      <c r="AG171">
        <f t="shared" si="166"/>
        <v>0</v>
      </c>
      <c r="AH171">
        <f t="shared" si="166"/>
        <v>0</v>
      </c>
      <c r="AI171">
        <f t="shared" si="166"/>
        <v>0</v>
      </c>
      <c r="AJ171">
        <f t="shared" si="172"/>
        <v>0</v>
      </c>
      <c r="AK171">
        <f t="shared" si="172"/>
        <v>0</v>
      </c>
      <c r="AL171">
        <f t="shared" si="172"/>
        <v>0</v>
      </c>
      <c r="AM171">
        <f t="shared" si="172"/>
        <v>0</v>
      </c>
      <c r="AN171">
        <f t="shared" si="172"/>
        <v>0</v>
      </c>
      <c r="AO171">
        <f t="shared" si="172"/>
        <v>0</v>
      </c>
      <c r="AP171">
        <f t="shared" si="172"/>
        <v>0</v>
      </c>
      <c r="AQ171">
        <f t="shared" si="172"/>
        <v>0</v>
      </c>
      <c r="AR171">
        <f t="shared" si="172"/>
        <v>0</v>
      </c>
      <c r="AS171">
        <f t="shared" si="172"/>
        <v>0</v>
      </c>
      <c r="AT171">
        <f t="shared" si="171"/>
        <v>0</v>
      </c>
      <c r="AU171">
        <f t="shared" si="171"/>
        <v>0</v>
      </c>
      <c r="AV171">
        <f t="shared" si="171"/>
        <v>0</v>
      </c>
      <c r="AW171">
        <f t="shared" si="171"/>
        <v>0</v>
      </c>
      <c r="AX171">
        <f t="shared" si="171"/>
        <v>0</v>
      </c>
      <c r="AY171">
        <f t="shared" si="171"/>
        <v>0</v>
      </c>
      <c r="AZ171">
        <f t="shared" si="171"/>
        <v>0</v>
      </c>
      <c r="BA171">
        <f t="shared" si="171"/>
        <v>0</v>
      </c>
      <c r="BB171">
        <f t="shared" si="171"/>
        <v>0</v>
      </c>
      <c r="BC171">
        <f t="shared" si="171"/>
        <v>0</v>
      </c>
      <c r="BD171">
        <f t="shared" si="167"/>
        <v>0</v>
      </c>
      <c r="BE171">
        <f t="shared" si="167"/>
        <v>0</v>
      </c>
      <c r="BF171">
        <f t="shared" si="167"/>
        <v>0</v>
      </c>
      <c r="BG171">
        <f t="shared" si="167"/>
        <v>0</v>
      </c>
      <c r="BH171">
        <f t="shared" si="167"/>
        <v>0</v>
      </c>
      <c r="BI171">
        <f t="shared" si="167"/>
        <v>0</v>
      </c>
      <c r="BJ171">
        <f t="shared" si="167"/>
        <v>0</v>
      </c>
      <c r="BK171">
        <f t="shared" si="167"/>
        <v>0</v>
      </c>
      <c r="BL171">
        <f t="shared" si="167"/>
        <v>0</v>
      </c>
      <c r="BM171">
        <f t="shared" si="167"/>
        <v>0</v>
      </c>
      <c r="BN171">
        <f t="shared" si="167"/>
        <v>0</v>
      </c>
      <c r="BO171">
        <f t="shared" si="167"/>
        <v>0</v>
      </c>
      <c r="BP171">
        <f t="shared" si="174"/>
        <v>0</v>
      </c>
      <c r="BQ171">
        <f t="shared" si="174"/>
        <v>0</v>
      </c>
      <c r="BR171">
        <f t="shared" si="174"/>
        <v>0</v>
      </c>
      <c r="BS171">
        <f t="shared" si="174"/>
        <v>0</v>
      </c>
      <c r="BT171">
        <f t="shared" si="174"/>
        <v>0</v>
      </c>
      <c r="BU171">
        <f t="shared" si="174"/>
        <v>0</v>
      </c>
      <c r="BV171">
        <f t="shared" si="174"/>
        <v>0</v>
      </c>
      <c r="BW171">
        <f t="shared" si="174"/>
        <v>0</v>
      </c>
      <c r="BX171">
        <f t="shared" si="173"/>
        <v>0</v>
      </c>
      <c r="BY171">
        <f t="shared" si="173"/>
        <v>0</v>
      </c>
      <c r="BZ171">
        <f t="shared" si="173"/>
        <v>0</v>
      </c>
      <c r="CA171">
        <f t="shared" si="173"/>
        <v>0</v>
      </c>
      <c r="CB171">
        <f t="shared" si="173"/>
        <v>0</v>
      </c>
      <c r="CC171">
        <f t="shared" si="173"/>
        <v>0</v>
      </c>
      <c r="CD171">
        <f t="shared" si="173"/>
        <v>0</v>
      </c>
      <c r="CE171">
        <f t="shared" si="173"/>
        <v>0</v>
      </c>
      <c r="CF171">
        <f t="shared" si="173"/>
        <v>0</v>
      </c>
      <c r="CG171">
        <f t="shared" si="173"/>
        <v>0</v>
      </c>
      <c r="CH171">
        <f t="shared" si="162"/>
        <v>0</v>
      </c>
      <c r="CI171">
        <f t="shared" si="162"/>
        <v>0</v>
      </c>
      <c r="CJ171">
        <f t="shared" si="162"/>
        <v>0</v>
      </c>
      <c r="CK171">
        <f t="shared" si="162"/>
        <v>0</v>
      </c>
      <c r="CL171">
        <f aca="true" t="shared" si="175" ref="CL171:CQ171">IF(AND($D171&gt;CL$7,$D171&lt;=CL$8),1,0)</f>
        <v>0</v>
      </c>
      <c r="CM171">
        <f t="shared" si="175"/>
        <v>0</v>
      </c>
      <c r="CN171">
        <f t="shared" si="175"/>
        <v>0</v>
      </c>
      <c r="CO171">
        <f t="shared" si="175"/>
        <v>0</v>
      </c>
      <c r="CP171">
        <f t="shared" si="175"/>
        <v>0</v>
      </c>
      <c r="CQ171">
        <f t="shared" si="175"/>
        <v>0</v>
      </c>
      <c r="CR171">
        <f t="shared" si="165"/>
        <v>0</v>
      </c>
      <c r="CS171">
        <f t="shared" si="165"/>
        <v>0</v>
      </c>
      <c r="CT171">
        <f t="shared" si="165"/>
        <v>0</v>
      </c>
      <c r="CU171">
        <f t="shared" si="165"/>
        <v>0</v>
      </c>
      <c r="CV171">
        <f t="shared" si="165"/>
        <v>0</v>
      </c>
      <c r="CW171">
        <f t="shared" si="165"/>
        <v>0</v>
      </c>
      <c r="CX171">
        <f t="shared" si="165"/>
        <v>0</v>
      </c>
      <c r="CY171">
        <f t="shared" si="165"/>
        <v>0</v>
      </c>
      <c r="CZ171">
        <f t="shared" si="165"/>
        <v>0</v>
      </c>
      <c r="DA171">
        <f t="shared" si="165"/>
        <v>0</v>
      </c>
    </row>
    <row r="172" spans="3:105" ht="12.75">
      <c r="C172">
        <v>163</v>
      </c>
      <c r="D172">
        <f>IF($D$7=$A$21,Daten!E166,IF($D$7=$A$22,Daten!F166,IF($D$7=$A$23,Daten!I166,IF($D$7=$A$24,Daten!K166,IF($D$7=$A$25,Daten!L166,Daten!J166)))))</f>
        <v>7.506157973081972</v>
      </c>
      <c r="F172">
        <f t="shared" si="170"/>
        <v>0</v>
      </c>
      <c r="G172">
        <f t="shared" si="170"/>
        <v>0</v>
      </c>
      <c r="H172">
        <f t="shared" si="170"/>
        <v>0</v>
      </c>
      <c r="I172">
        <f t="shared" si="170"/>
        <v>1</v>
      </c>
      <c r="J172">
        <f t="shared" si="170"/>
        <v>0</v>
      </c>
      <c r="K172">
        <f t="shared" si="170"/>
        <v>0</v>
      </c>
      <c r="L172">
        <f t="shared" si="170"/>
        <v>0</v>
      </c>
      <c r="M172">
        <f t="shared" si="170"/>
        <v>0</v>
      </c>
      <c r="N172">
        <f t="shared" si="170"/>
        <v>0</v>
      </c>
      <c r="O172">
        <f t="shared" si="170"/>
        <v>0</v>
      </c>
      <c r="P172">
        <f t="shared" si="169"/>
        <v>0</v>
      </c>
      <c r="Q172">
        <f t="shared" si="169"/>
        <v>0</v>
      </c>
      <c r="R172">
        <f t="shared" si="169"/>
        <v>0</v>
      </c>
      <c r="S172">
        <f t="shared" si="169"/>
        <v>0</v>
      </c>
      <c r="T172">
        <f t="shared" si="169"/>
        <v>0</v>
      </c>
      <c r="U172">
        <f t="shared" si="169"/>
        <v>0</v>
      </c>
      <c r="V172">
        <f t="shared" si="169"/>
        <v>0</v>
      </c>
      <c r="W172">
        <f t="shared" si="169"/>
        <v>0</v>
      </c>
      <c r="X172">
        <f t="shared" si="169"/>
        <v>0</v>
      </c>
      <c r="Y172">
        <f t="shared" si="169"/>
        <v>0</v>
      </c>
      <c r="Z172">
        <f t="shared" si="166"/>
        <v>0</v>
      </c>
      <c r="AA172">
        <f t="shared" si="166"/>
        <v>0</v>
      </c>
      <c r="AB172">
        <f t="shared" si="166"/>
        <v>0</v>
      </c>
      <c r="AC172">
        <f t="shared" si="166"/>
        <v>0</v>
      </c>
      <c r="AD172">
        <f t="shared" si="166"/>
        <v>0</v>
      </c>
      <c r="AE172">
        <f t="shared" si="166"/>
        <v>0</v>
      </c>
      <c r="AF172">
        <f t="shared" si="166"/>
        <v>0</v>
      </c>
      <c r="AG172">
        <f t="shared" si="166"/>
        <v>0</v>
      </c>
      <c r="AH172">
        <f t="shared" si="166"/>
        <v>0</v>
      </c>
      <c r="AI172">
        <f t="shared" si="166"/>
        <v>0</v>
      </c>
      <c r="AJ172">
        <f t="shared" si="172"/>
        <v>0</v>
      </c>
      <c r="AK172">
        <f t="shared" si="172"/>
        <v>0</v>
      </c>
      <c r="AL172">
        <f t="shared" si="172"/>
        <v>0</v>
      </c>
      <c r="AM172">
        <f t="shared" si="172"/>
        <v>0</v>
      </c>
      <c r="AN172">
        <f t="shared" si="172"/>
        <v>0</v>
      </c>
      <c r="AO172">
        <f t="shared" si="172"/>
        <v>0</v>
      </c>
      <c r="AP172">
        <f t="shared" si="172"/>
        <v>0</v>
      </c>
      <c r="AQ172">
        <f t="shared" si="172"/>
        <v>0</v>
      </c>
      <c r="AR172">
        <f t="shared" si="172"/>
        <v>0</v>
      </c>
      <c r="AS172">
        <f t="shared" si="172"/>
        <v>0</v>
      </c>
      <c r="AT172">
        <f t="shared" si="171"/>
        <v>0</v>
      </c>
      <c r="AU172">
        <f t="shared" si="171"/>
        <v>0</v>
      </c>
      <c r="AV172">
        <f t="shared" si="171"/>
        <v>0</v>
      </c>
      <c r="AW172">
        <f t="shared" si="171"/>
        <v>0</v>
      </c>
      <c r="AX172">
        <f t="shared" si="171"/>
        <v>0</v>
      </c>
      <c r="AY172">
        <f t="shared" si="171"/>
        <v>0</v>
      </c>
      <c r="AZ172">
        <f t="shared" si="171"/>
        <v>0</v>
      </c>
      <c r="BA172">
        <f t="shared" si="171"/>
        <v>0</v>
      </c>
      <c r="BB172">
        <f t="shared" si="171"/>
        <v>0</v>
      </c>
      <c r="BC172">
        <f t="shared" si="171"/>
        <v>0</v>
      </c>
      <c r="BD172">
        <f t="shared" si="167"/>
        <v>0</v>
      </c>
      <c r="BE172">
        <f t="shared" si="167"/>
        <v>0</v>
      </c>
      <c r="BF172">
        <f t="shared" si="167"/>
        <v>0</v>
      </c>
      <c r="BG172">
        <f t="shared" si="167"/>
        <v>0</v>
      </c>
      <c r="BH172">
        <f t="shared" si="167"/>
        <v>0</v>
      </c>
      <c r="BI172">
        <f t="shared" si="167"/>
        <v>0</v>
      </c>
      <c r="BJ172">
        <f t="shared" si="167"/>
        <v>0</v>
      </c>
      <c r="BK172">
        <f t="shared" si="167"/>
        <v>0</v>
      </c>
      <c r="BL172">
        <f t="shared" si="167"/>
        <v>0</v>
      </c>
      <c r="BM172">
        <f t="shared" si="167"/>
        <v>0</v>
      </c>
      <c r="BN172">
        <f t="shared" si="174"/>
        <v>0</v>
      </c>
      <c r="BO172">
        <f t="shared" si="174"/>
        <v>0</v>
      </c>
      <c r="BP172">
        <f t="shared" si="174"/>
        <v>0</v>
      </c>
      <c r="BQ172">
        <f t="shared" si="174"/>
        <v>0</v>
      </c>
      <c r="BR172">
        <f t="shared" si="174"/>
        <v>0</v>
      </c>
      <c r="BS172">
        <f t="shared" si="174"/>
        <v>0</v>
      </c>
      <c r="BT172">
        <f t="shared" si="174"/>
        <v>0</v>
      </c>
      <c r="BU172">
        <f t="shared" si="174"/>
        <v>0</v>
      </c>
      <c r="BV172">
        <f t="shared" si="174"/>
        <v>0</v>
      </c>
      <c r="BW172">
        <f t="shared" si="174"/>
        <v>0</v>
      </c>
      <c r="BX172">
        <f t="shared" si="173"/>
        <v>0</v>
      </c>
      <c r="BY172">
        <f t="shared" si="173"/>
        <v>0</v>
      </c>
      <c r="BZ172">
        <f t="shared" si="173"/>
        <v>0</v>
      </c>
      <c r="CA172">
        <f t="shared" si="173"/>
        <v>0</v>
      </c>
      <c r="CB172">
        <f t="shared" si="173"/>
        <v>0</v>
      </c>
      <c r="CC172">
        <f t="shared" si="173"/>
        <v>0</v>
      </c>
      <c r="CD172">
        <f t="shared" si="173"/>
        <v>0</v>
      </c>
      <c r="CE172">
        <f t="shared" si="173"/>
        <v>0</v>
      </c>
      <c r="CF172">
        <f t="shared" si="173"/>
        <v>0</v>
      </c>
      <c r="CG172">
        <f t="shared" si="173"/>
        <v>0</v>
      </c>
      <c r="CH172">
        <f t="shared" si="162"/>
        <v>0</v>
      </c>
      <c r="CI172">
        <f t="shared" si="162"/>
        <v>0</v>
      </c>
      <c r="CJ172">
        <f t="shared" si="162"/>
        <v>0</v>
      </c>
      <c r="CK172">
        <f t="shared" si="162"/>
        <v>0</v>
      </c>
      <c r="CL172">
        <f t="shared" si="162"/>
        <v>0</v>
      </c>
      <c r="CM172">
        <f t="shared" si="162"/>
        <v>0</v>
      </c>
      <c r="CN172">
        <f t="shared" si="162"/>
        <v>0</v>
      </c>
      <c r="CO172">
        <f t="shared" si="162"/>
        <v>0</v>
      </c>
      <c r="CP172">
        <f t="shared" si="162"/>
        <v>0</v>
      </c>
      <c r="CQ172">
        <f t="shared" si="162"/>
        <v>0</v>
      </c>
      <c r="CR172">
        <f t="shared" si="165"/>
        <v>0</v>
      </c>
      <c r="CS172">
        <f t="shared" si="165"/>
        <v>0</v>
      </c>
      <c r="CT172">
        <f t="shared" si="165"/>
        <v>0</v>
      </c>
      <c r="CU172">
        <f t="shared" si="165"/>
        <v>0</v>
      </c>
      <c r="CV172">
        <f t="shared" si="165"/>
        <v>0</v>
      </c>
      <c r="CW172">
        <f t="shared" si="165"/>
        <v>0</v>
      </c>
      <c r="CX172">
        <f t="shared" si="165"/>
        <v>0</v>
      </c>
      <c r="CY172">
        <f t="shared" si="165"/>
        <v>0</v>
      </c>
      <c r="CZ172">
        <f t="shared" si="165"/>
        <v>0</v>
      </c>
      <c r="DA172">
        <f t="shared" si="165"/>
        <v>0</v>
      </c>
    </row>
    <row r="173" spans="3:105" ht="12.75">
      <c r="C173">
        <v>164</v>
      </c>
      <c r="D173">
        <f>IF($D$7=$A$21,Daten!E167,IF($D$7=$A$22,Daten!F167,IF($D$7=$A$23,Daten!I167,IF($D$7=$A$24,Daten!K167,IF($D$7=$A$25,Daten!L167,Daten!J167)))))</f>
        <v>7.506157973081972</v>
      </c>
      <c r="F173">
        <f t="shared" si="170"/>
        <v>0</v>
      </c>
      <c r="G173">
        <f t="shared" si="170"/>
        <v>0</v>
      </c>
      <c r="H173">
        <f t="shared" si="170"/>
        <v>0</v>
      </c>
      <c r="I173">
        <f t="shared" si="170"/>
        <v>1</v>
      </c>
      <c r="J173">
        <f t="shared" si="170"/>
        <v>0</v>
      </c>
      <c r="K173">
        <f t="shared" si="170"/>
        <v>0</v>
      </c>
      <c r="L173">
        <f t="shared" si="170"/>
        <v>0</v>
      </c>
      <c r="M173">
        <f t="shared" si="170"/>
        <v>0</v>
      </c>
      <c r="N173">
        <f t="shared" si="170"/>
        <v>0</v>
      </c>
      <c r="O173">
        <f t="shared" si="170"/>
        <v>0</v>
      </c>
      <c r="P173">
        <f t="shared" si="169"/>
        <v>0</v>
      </c>
      <c r="Q173">
        <f t="shared" si="169"/>
        <v>0</v>
      </c>
      <c r="R173">
        <f t="shared" si="169"/>
        <v>0</v>
      </c>
      <c r="S173">
        <f t="shared" si="169"/>
        <v>0</v>
      </c>
      <c r="T173">
        <f t="shared" si="169"/>
        <v>0</v>
      </c>
      <c r="U173">
        <f t="shared" si="169"/>
        <v>0</v>
      </c>
      <c r="V173">
        <f t="shared" si="169"/>
        <v>0</v>
      </c>
      <c r="W173">
        <f t="shared" si="169"/>
        <v>0</v>
      </c>
      <c r="X173">
        <f t="shared" si="169"/>
        <v>0</v>
      </c>
      <c r="Y173">
        <f t="shared" si="169"/>
        <v>0</v>
      </c>
      <c r="Z173">
        <f t="shared" si="166"/>
        <v>0</v>
      </c>
      <c r="AA173">
        <f t="shared" si="166"/>
        <v>0</v>
      </c>
      <c r="AB173">
        <f t="shared" si="166"/>
        <v>0</v>
      </c>
      <c r="AC173">
        <f t="shared" si="166"/>
        <v>0</v>
      </c>
      <c r="AD173">
        <f t="shared" si="166"/>
        <v>0</v>
      </c>
      <c r="AE173">
        <f t="shared" si="166"/>
        <v>0</v>
      </c>
      <c r="AF173">
        <f t="shared" si="166"/>
        <v>0</v>
      </c>
      <c r="AG173">
        <f t="shared" si="166"/>
        <v>0</v>
      </c>
      <c r="AH173">
        <f t="shared" si="166"/>
        <v>0</v>
      </c>
      <c r="AI173">
        <f t="shared" si="166"/>
        <v>0</v>
      </c>
      <c r="AJ173">
        <f t="shared" si="172"/>
        <v>0</v>
      </c>
      <c r="AK173">
        <f t="shared" si="172"/>
        <v>0</v>
      </c>
      <c r="AL173">
        <f t="shared" si="172"/>
        <v>0</v>
      </c>
      <c r="AM173">
        <f t="shared" si="172"/>
        <v>0</v>
      </c>
      <c r="AN173">
        <f t="shared" si="172"/>
        <v>0</v>
      </c>
      <c r="AO173">
        <f t="shared" si="172"/>
        <v>0</v>
      </c>
      <c r="AP173">
        <f t="shared" si="172"/>
        <v>0</v>
      </c>
      <c r="AQ173">
        <f t="shared" si="172"/>
        <v>0</v>
      </c>
      <c r="AR173">
        <f t="shared" si="172"/>
        <v>0</v>
      </c>
      <c r="AS173">
        <f t="shared" si="172"/>
        <v>0</v>
      </c>
      <c r="AT173">
        <f t="shared" si="171"/>
        <v>0</v>
      </c>
      <c r="AU173">
        <f t="shared" si="171"/>
        <v>0</v>
      </c>
      <c r="AV173">
        <f t="shared" si="171"/>
        <v>0</v>
      </c>
      <c r="AW173">
        <f t="shared" si="171"/>
        <v>0</v>
      </c>
      <c r="AX173">
        <f t="shared" si="171"/>
        <v>0</v>
      </c>
      <c r="AY173">
        <f t="shared" si="171"/>
        <v>0</v>
      </c>
      <c r="AZ173">
        <f t="shared" si="171"/>
        <v>0</v>
      </c>
      <c r="BA173">
        <f t="shared" si="171"/>
        <v>0</v>
      </c>
      <c r="BB173">
        <f t="shared" si="171"/>
        <v>0</v>
      </c>
      <c r="BC173">
        <f t="shared" si="171"/>
        <v>0</v>
      </c>
      <c r="BD173">
        <f t="shared" si="167"/>
        <v>0</v>
      </c>
      <c r="BE173">
        <f t="shared" si="167"/>
        <v>0</v>
      </c>
      <c r="BF173">
        <f t="shared" si="167"/>
        <v>0</v>
      </c>
      <c r="BG173">
        <f t="shared" si="167"/>
        <v>0</v>
      </c>
      <c r="BH173">
        <f t="shared" si="167"/>
        <v>0</v>
      </c>
      <c r="BI173">
        <f t="shared" si="167"/>
        <v>0</v>
      </c>
      <c r="BJ173">
        <f t="shared" si="167"/>
        <v>0</v>
      </c>
      <c r="BK173">
        <f t="shared" si="167"/>
        <v>0</v>
      </c>
      <c r="BL173">
        <f t="shared" si="167"/>
        <v>0</v>
      </c>
      <c r="BM173">
        <f t="shared" si="167"/>
        <v>0</v>
      </c>
      <c r="BN173">
        <f t="shared" si="174"/>
        <v>0</v>
      </c>
      <c r="BO173">
        <f t="shared" si="174"/>
        <v>0</v>
      </c>
      <c r="BP173">
        <f t="shared" si="174"/>
        <v>0</v>
      </c>
      <c r="BQ173">
        <f t="shared" si="174"/>
        <v>0</v>
      </c>
      <c r="BR173">
        <f t="shared" si="174"/>
        <v>0</v>
      </c>
      <c r="BS173">
        <f t="shared" si="174"/>
        <v>0</v>
      </c>
      <c r="BT173">
        <f t="shared" si="174"/>
        <v>0</v>
      </c>
      <c r="BU173">
        <f t="shared" si="174"/>
        <v>0</v>
      </c>
      <c r="BV173">
        <f t="shared" si="174"/>
        <v>0</v>
      </c>
      <c r="BW173">
        <f t="shared" si="174"/>
        <v>0</v>
      </c>
      <c r="BX173">
        <f t="shared" si="173"/>
        <v>0</v>
      </c>
      <c r="BY173">
        <f t="shared" si="173"/>
        <v>0</v>
      </c>
      <c r="BZ173">
        <f t="shared" si="173"/>
        <v>0</v>
      </c>
      <c r="CA173">
        <f t="shared" si="173"/>
        <v>0</v>
      </c>
      <c r="CB173">
        <f t="shared" si="173"/>
        <v>0</v>
      </c>
      <c r="CC173">
        <f t="shared" si="173"/>
        <v>0</v>
      </c>
      <c r="CD173">
        <f t="shared" si="173"/>
        <v>0</v>
      </c>
      <c r="CE173">
        <f t="shared" si="173"/>
        <v>0</v>
      </c>
      <c r="CF173">
        <f t="shared" si="173"/>
        <v>0</v>
      </c>
      <c r="CG173">
        <f t="shared" si="173"/>
        <v>0</v>
      </c>
      <c r="CH173">
        <f t="shared" si="162"/>
        <v>0</v>
      </c>
      <c r="CI173">
        <f t="shared" si="162"/>
        <v>0</v>
      </c>
      <c r="CJ173">
        <f t="shared" si="162"/>
        <v>0</v>
      </c>
      <c r="CK173">
        <f t="shared" si="162"/>
        <v>0</v>
      </c>
      <c r="CL173">
        <f t="shared" si="162"/>
        <v>0</v>
      </c>
      <c r="CM173">
        <f t="shared" si="162"/>
        <v>0</v>
      </c>
      <c r="CN173">
        <f t="shared" si="162"/>
        <v>0</v>
      </c>
      <c r="CO173">
        <f t="shared" si="162"/>
        <v>0</v>
      </c>
      <c r="CP173">
        <f t="shared" si="162"/>
        <v>0</v>
      </c>
      <c r="CQ173">
        <f t="shared" si="162"/>
        <v>0</v>
      </c>
      <c r="CR173">
        <f t="shared" si="165"/>
        <v>0</v>
      </c>
      <c r="CS173">
        <f t="shared" si="165"/>
        <v>0</v>
      </c>
      <c r="CT173">
        <f t="shared" si="165"/>
        <v>0</v>
      </c>
      <c r="CU173">
        <f t="shared" si="165"/>
        <v>0</v>
      </c>
      <c r="CV173">
        <f t="shared" si="165"/>
        <v>0</v>
      </c>
      <c r="CW173">
        <f t="shared" si="165"/>
        <v>0</v>
      </c>
      <c r="CX173">
        <f t="shared" si="165"/>
        <v>0</v>
      </c>
      <c r="CY173">
        <f t="shared" si="165"/>
        <v>0</v>
      </c>
      <c r="CZ173">
        <f t="shared" si="165"/>
        <v>0</v>
      </c>
      <c r="DA173">
        <f t="shared" si="165"/>
        <v>0</v>
      </c>
    </row>
    <row r="174" spans="3:105" ht="12.75">
      <c r="C174">
        <v>165</v>
      </c>
      <c r="D174">
        <f>IF($D$7=$A$21,Daten!E168,IF($D$7=$A$22,Daten!F168,IF($D$7=$A$23,Daten!I168,IF($D$7=$A$24,Daten!K168,IF($D$7=$A$25,Daten!L168,Daten!J168)))))</f>
        <v>8.18887165667401</v>
      </c>
      <c r="F174">
        <f t="shared" si="170"/>
        <v>0</v>
      </c>
      <c r="G174">
        <f t="shared" si="170"/>
        <v>0</v>
      </c>
      <c r="H174">
        <f t="shared" si="170"/>
        <v>0</v>
      </c>
      <c r="I174">
        <f t="shared" si="170"/>
        <v>1</v>
      </c>
      <c r="J174">
        <f t="shared" si="170"/>
        <v>0</v>
      </c>
      <c r="K174">
        <f t="shared" si="170"/>
        <v>0</v>
      </c>
      <c r="L174">
        <f t="shared" si="170"/>
        <v>0</v>
      </c>
      <c r="M174">
        <f t="shared" si="170"/>
        <v>0</v>
      </c>
      <c r="N174">
        <f t="shared" si="170"/>
        <v>0</v>
      </c>
      <c r="O174">
        <f t="shared" si="170"/>
        <v>0</v>
      </c>
      <c r="P174">
        <f t="shared" si="169"/>
        <v>0</v>
      </c>
      <c r="Q174">
        <f t="shared" si="169"/>
        <v>0</v>
      </c>
      <c r="R174">
        <f t="shared" si="169"/>
        <v>0</v>
      </c>
      <c r="S174">
        <f t="shared" si="169"/>
        <v>0</v>
      </c>
      <c r="T174">
        <f t="shared" si="169"/>
        <v>0</v>
      </c>
      <c r="U174">
        <f t="shared" si="169"/>
        <v>0</v>
      </c>
      <c r="V174">
        <f t="shared" si="169"/>
        <v>0</v>
      </c>
      <c r="W174">
        <f t="shared" si="169"/>
        <v>0</v>
      </c>
      <c r="X174">
        <f t="shared" si="169"/>
        <v>0</v>
      </c>
      <c r="Y174">
        <f t="shared" si="169"/>
        <v>0</v>
      </c>
      <c r="Z174">
        <f t="shared" si="166"/>
        <v>0</v>
      </c>
      <c r="AA174">
        <f t="shared" si="166"/>
        <v>0</v>
      </c>
      <c r="AB174">
        <f t="shared" si="166"/>
        <v>0</v>
      </c>
      <c r="AC174">
        <f t="shared" si="166"/>
        <v>0</v>
      </c>
      <c r="AD174">
        <f t="shared" si="166"/>
        <v>0</v>
      </c>
      <c r="AE174">
        <f t="shared" si="166"/>
        <v>0</v>
      </c>
      <c r="AF174">
        <f t="shared" si="166"/>
        <v>0</v>
      </c>
      <c r="AG174">
        <f t="shared" si="166"/>
        <v>0</v>
      </c>
      <c r="AH174">
        <f t="shared" si="166"/>
        <v>0</v>
      </c>
      <c r="AI174">
        <f t="shared" si="166"/>
        <v>0</v>
      </c>
      <c r="AJ174">
        <f t="shared" si="172"/>
        <v>0</v>
      </c>
      <c r="AK174">
        <f t="shared" si="172"/>
        <v>0</v>
      </c>
      <c r="AL174">
        <f t="shared" si="172"/>
        <v>0</v>
      </c>
      <c r="AM174">
        <f t="shared" si="172"/>
        <v>0</v>
      </c>
      <c r="AN174">
        <f t="shared" si="172"/>
        <v>0</v>
      </c>
      <c r="AO174">
        <f t="shared" si="172"/>
        <v>0</v>
      </c>
      <c r="AP174">
        <f t="shared" si="172"/>
        <v>0</v>
      </c>
      <c r="AQ174">
        <f t="shared" si="172"/>
        <v>0</v>
      </c>
      <c r="AR174">
        <f t="shared" si="172"/>
        <v>0</v>
      </c>
      <c r="AS174">
        <f t="shared" si="172"/>
        <v>0</v>
      </c>
      <c r="AT174">
        <f t="shared" si="171"/>
        <v>0</v>
      </c>
      <c r="AU174">
        <f t="shared" si="171"/>
        <v>0</v>
      </c>
      <c r="AV174">
        <f t="shared" si="171"/>
        <v>0</v>
      </c>
      <c r="AW174">
        <f t="shared" si="171"/>
        <v>0</v>
      </c>
      <c r="AX174">
        <f t="shared" si="171"/>
        <v>0</v>
      </c>
      <c r="AY174">
        <f t="shared" si="171"/>
        <v>0</v>
      </c>
      <c r="AZ174">
        <f t="shared" si="171"/>
        <v>0</v>
      </c>
      <c r="BA174">
        <f t="shared" si="171"/>
        <v>0</v>
      </c>
      <c r="BB174">
        <f t="shared" si="171"/>
        <v>0</v>
      </c>
      <c r="BC174">
        <f t="shared" si="171"/>
        <v>0</v>
      </c>
      <c r="BD174">
        <f t="shared" si="167"/>
        <v>0</v>
      </c>
      <c r="BE174">
        <f t="shared" si="167"/>
        <v>0</v>
      </c>
      <c r="BF174">
        <f t="shared" si="167"/>
        <v>0</v>
      </c>
      <c r="BG174">
        <f t="shared" si="167"/>
        <v>0</v>
      </c>
      <c r="BH174">
        <f t="shared" si="167"/>
        <v>0</v>
      </c>
      <c r="BI174">
        <f t="shared" si="167"/>
        <v>0</v>
      </c>
      <c r="BJ174">
        <f t="shared" si="167"/>
        <v>0</v>
      </c>
      <c r="BK174">
        <f t="shared" si="167"/>
        <v>0</v>
      </c>
      <c r="BL174">
        <f t="shared" si="167"/>
        <v>0</v>
      </c>
      <c r="BM174">
        <f t="shared" si="167"/>
        <v>0</v>
      </c>
      <c r="BN174">
        <f t="shared" si="174"/>
        <v>0</v>
      </c>
      <c r="BO174">
        <f t="shared" si="174"/>
        <v>0</v>
      </c>
      <c r="BP174">
        <f t="shared" si="174"/>
        <v>0</v>
      </c>
      <c r="BQ174">
        <f t="shared" si="174"/>
        <v>0</v>
      </c>
      <c r="BR174">
        <f t="shared" si="174"/>
        <v>0</v>
      </c>
      <c r="BS174">
        <f t="shared" si="174"/>
        <v>0</v>
      </c>
      <c r="BT174">
        <f t="shared" si="174"/>
        <v>0</v>
      </c>
      <c r="BU174">
        <f t="shared" si="174"/>
        <v>0</v>
      </c>
      <c r="BV174">
        <f t="shared" si="174"/>
        <v>0</v>
      </c>
      <c r="BW174">
        <f t="shared" si="174"/>
        <v>0</v>
      </c>
      <c r="BX174">
        <f t="shared" si="173"/>
        <v>0</v>
      </c>
      <c r="BY174">
        <f t="shared" si="173"/>
        <v>0</v>
      </c>
      <c r="BZ174">
        <f t="shared" si="173"/>
        <v>0</v>
      </c>
      <c r="CA174">
        <f t="shared" si="173"/>
        <v>0</v>
      </c>
      <c r="CB174">
        <f t="shared" si="173"/>
        <v>0</v>
      </c>
      <c r="CC174">
        <f t="shared" si="173"/>
        <v>0</v>
      </c>
      <c r="CD174">
        <f t="shared" si="173"/>
        <v>0</v>
      </c>
      <c r="CE174">
        <f t="shared" si="173"/>
        <v>0</v>
      </c>
      <c r="CF174">
        <f t="shared" si="173"/>
        <v>0</v>
      </c>
      <c r="CG174">
        <f t="shared" si="173"/>
        <v>0</v>
      </c>
      <c r="CH174">
        <f t="shared" si="162"/>
        <v>0</v>
      </c>
      <c r="CI174">
        <f t="shared" si="162"/>
        <v>0</v>
      </c>
      <c r="CJ174">
        <f t="shared" si="162"/>
        <v>0</v>
      </c>
      <c r="CK174">
        <f t="shared" si="162"/>
        <v>0</v>
      </c>
      <c r="CL174">
        <f t="shared" si="162"/>
        <v>0</v>
      </c>
      <c r="CM174">
        <f t="shared" si="162"/>
        <v>0</v>
      </c>
      <c r="CN174">
        <f t="shared" si="162"/>
        <v>0</v>
      </c>
      <c r="CO174">
        <f t="shared" si="162"/>
        <v>0</v>
      </c>
      <c r="CP174">
        <f t="shared" si="162"/>
        <v>0</v>
      </c>
      <c r="CQ174">
        <f t="shared" si="162"/>
        <v>0</v>
      </c>
      <c r="CR174">
        <f t="shared" si="165"/>
        <v>0</v>
      </c>
      <c r="CS174">
        <f t="shared" si="165"/>
        <v>0</v>
      </c>
      <c r="CT174">
        <f t="shared" si="165"/>
        <v>0</v>
      </c>
      <c r="CU174">
        <f t="shared" si="165"/>
        <v>0</v>
      </c>
      <c r="CV174">
        <f t="shared" si="165"/>
        <v>0</v>
      </c>
      <c r="CW174">
        <f t="shared" si="165"/>
        <v>0</v>
      </c>
      <c r="CX174">
        <f t="shared" si="165"/>
        <v>0</v>
      </c>
      <c r="CY174">
        <f t="shared" si="165"/>
        <v>0</v>
      </c>
      <c r="CZ174">
        <f t="shared" si="165"/>
        <v>0</v>
      </c>
      <c r="DA174">
        <f t="shared" si="165"/>
        <v>0</v>
      </c>
    </row>
    <row r="175" spans="3:105" ht="12.75">
      <c r="C175">
        <v>166</v>
      </c>
      <c r="D175">
        <f>IF($D$7=$A$21,Daten!E169,IF($D$7=$A$22,Daten!F169,IF($D$7=$A$23,Daten!I169,IF($D$7=$A$24,Daten!K169,IF($D$7=$A$25,Daten!L169,Daten!J169)))))</f>
        <v>0</v>
      </c>
      <c r="F175">
        <f t="shared" si="170"/>
        <v>0</v>
      </c>
      <c r="G175">
        <f t="shared" si="170"/>
        <v>0</v>
      </c>
      <c r="H175">
        <f t="shared" si="170"/>
        <v>0</v>
      </c>
      <c r="I175">
        <f t="shared" si="170"/>
        <v>0</v>
      </c>
      <c r="J175">
        <f t="shared" si="170"/>
        <v>0</v>
      </c>
      <c r="K175">
        <f t="shared" si="170"/>
        <v>0</v>
      </c>
      <c r="L175">
        <f t="shared" si="170"/>
        <v>0</v>
      </c>
      <c r="M175">
        <f t="shared" si="170"/>
        <v>0</v>
      </c>
      <c r="N175">
        <f t="shared" si="170"/>
        <v>0</v>
      </c>
      <c r="O175">
        <f t="shared" si="170"/>
        <v>0</v>
      </c>
      <c r="P175">
        <f t="shared" si="169"/>
        <v>0</v>
      </c>
      <c r="Q175">
        <f t="shared" si="169"/>
        <v>0</v>
      </c>
      <c r="R175">
        <f t="shared" si="169"/>
        <v>0</v>
      </c>
      <c r="S175">
        <f t="shared" si="169"/>
        <v>0</v>
      </c>
      <c r="T175">
        <f t="shared" si="169"/>
        <v>0</v>
      </c>
      <c r="U175">
        <f t="shared" si="169"/>
        <v>0</v>
      </c>
      <c r="V175">
        <f t="shared" si="169"/>
        <v>0</v>
      </c>
      <c r="W175">
        <f t="shared" si="169"/>
        <v>0</v>
      </c>
      <c r="X175">
        <f t="shared" si="169"/>
        <v>0</v>
      </c>
      <c r="Y175">
        <f t="shared" si="169"/>
        <v>0</v>
      </c>
      <c r="Z175">
        <f t="shared" si="166"/>
        <v>0</v>
      </c>
      <c r="AA175">
        <f t="shared" si="166"/>
        <v>0</v>
      </c>
      <c r="AB175">
        <f t="shared" si="166"/>
        <v>0</v>
      </c>
      <c r="AC175">
        <f t="shared" si="166"/>
        <v>0</v>
      </c>
      <c r="AD175">
        <f t="shared" si="166"/>
        <v>0</v>
      </c>
      <c r="AE175">
        <f t="shared" si="166"/>
        <v>0</v>
      </c>
      <c r="AF175">
        <f t="shared" si="166"/>
        <v>0</v>
      </c>
      <c r="AG175">
        <f t="shared" si="166"/>
        <v>0</v>
      </c>
      <c r="AH175">
        <f t="shared" si="166"/>
        <v>0</v>
      </c>
      <c r="AI175">
        <f t="shared" si="166"/>
        <v>0</v>
      </c>
      <c r="AJ175">
        <f t="shared" si="172"/>
        <v>0</v>
      </c>
      <c r="AK175">
        <f t="shared" si="172"/>
        <v>0</v>
      </c>
      <c r="AL175">
        <f t="shared" si="172"/>
        <v>0</v>
      </c>
      <c r="AM175">
        <f t="shared" si="172"/>
        <v>0</v>
      </c>
      <c r="AN175">
        <f t="shared" si="172"/>
        <v>0</v>
      </c>
      <c r="AO175">
        <f t="shared" si="172"/>
        <v>0</v>
      </c>
      <c r="AP175">
        <f t="shared" si="172"/>
        <v>0</v>
      </c>
      <c r="AQ175">
        <f t="shared" si="172"/>
        <v>0</v>
      </c>
      <c r="AR175">
        <f t="shared" si="172"/>
        <v>0</v>
      </c>
      <c r="AS175">
        <f t="shared" si="172"/>
        <v>0</v>
      </c>
      <c r="AT175">
        <f t="shared" si="171"/>
        <v>0</v>
      </c>
      <c r="AU175">
        <f t="shared" si="171"/>
        <v>0</v>
      </c>
      <c r="AV175">
        <f t="shared" si="171"/>
        <v>0</v>
      </c>
      <c r="AW175">
        <f t="shared" si="171"/>
        <v>0</v>
      </c>
      <c r="AX175">
        <f t="shared" si="171"/>
        <v>0</v>
      </c>
      <c r="AY175">
        <f t="shared" si="171"/>
        <v>0</v>
      </c>
      <c r="AZ175">
        <f t="shared" si="171"/>
        <v>0</v>
      </c>
      <c r="BA175">
        <f t="shared" si="171"/>
        <v>0</v>
      </c>
      <c r="BB175">
        <f t="shared" si="171"/>
        <v>0</v>
      </c>
      <c r="BC175">
        <f t="shared" si="171"/>
        <v>0</v>
      </c>
      <c r="BD175">
        <f t="shared" si="167"/>
        <v>0</v>
      </c>
      <c r="BE175">
        <f t="shared" si="167"/>
        <v>0</v>
      </c>
      <c r="BF175">
        <f t="shared" si="167"/>
        <v>0</v>
      </c>
      <c r="BG175">
        <f t="shared" si="167"/>
        <v>0</v>
      </c>
      <c r="BH175">
        <f t="shared" si="167"/>
        <v>0</v>
      </c>
      <c r="BI175">
        <f t="shared" si="167"/>
        <v>0</v>
      </c>
      <c r="BJ175">
        <f t="shared" si="167"/>
        <v>0</v>
      </c>
      <c r="BK175">
        <f t="shared" si="167"/>
        <v>0</v>
      </c>
      <c r="BL175">
        <f t="shared" si="167"/>
        <v>0</v>
      </c>
      <c r="BM175">
        <f t="shared" si="167"/>
        <v>0</v>
      </c>
      <c r="BN175">
        <f t="shared" si="174"/>
        <v>0</v>
      </c>
      <c r="BO175">
        <f t="shared" si="174"/>
        <v>0</v>
      </c>
      <c r="BP175">
        <f t="shared" si="174"/>
        <v>0</v>
      </c>
      <c r="BQ175">
        <f t="shared" si="174"/>
        <v>0</v>
      </c>
      <c r="BR175">
        <f t="shared" si="174"/>
        <v>0</v>
      </c>
      <c r="BS175">
        <f t="shared" si="174"/>
        <v>0</v>
      </c>
      <c r="BT175">
        <f t="shared" si="174"/>
        <v>0</v>
      </c>
      <c r="BU175">
        <f t="shared" si="174"/>
        <v>0</v>
      </c>
      <c r="BV175">
        <f t="shared" si="174"/>
        <v>0</v>
      </c>
      <c r="BW175">
        <f t="shared" si="174"/>
        <v>0</v>
      </c>
      <c r="BX175">
        <f t="shared" si="173"/>
        <v>0</v>
      </c>
      <c r="BY175">
        <f t="shared" si="173"/>
        <v>0</v>
      </c>
      <c r="BZ175">
        <f t="shared" si="173"/>
        <v>0</v>
      </c>
      <c r="CA175">
        <f t="shared" si="173"/>
        <v>0</v>
      </c>
      <c r="CB175">
        <f t="shared" si="173"/>
        <v>0</v>
      </c>
      <c r="CC175">
        <f t="shared" si="173"/>
        <v>0</v>
      </c>
      <c r="CD175">
        <f t="shared" si="173"/>
        <v>0</v>
      </c>
      <c r="CE175">
        <f t="shared" si="173"/>
        <v>0</v>
      </c>
      <c r="CF175">
        <f t="shared" si="173"/>
        <v>0</v>
      </c>
      <c r="CG175">
        <f t="shared" si="173"/>
        <v>0</v>
      </c>
      <c r="CH175">
        <f t="shared" si="162"/>
        <v>0</v>
      </c>
      <c r="CI175">
        <f t="shared" si="162"/>
        <v>0</v>
      </c>
      <c r="CJ175">
        <f t="shared" si="162"/>
        <v>0</v>
      </c>
      <c r="CK175">
        <f t="shared" si="162"/>
        <v>0</v>
      </c>
      <c r="CL175">
        <f t="shared" si="162"/>
        <v>0</v>
      </c>
      <c r="CM175">
        <f t="shared" si="162"/>
        <v>0</v>
      </c>
      <c r="CN175">
        <f t="shared" si="162"/>
        <v>0</v>
      </c>
      <c r="CO175">
        <f t="shared" si="162"/>
        <v>0</v>
      </c>
      <c r="CP175">
        <f t="shared" si="162"/>
        <v>0</v>
      </c>
      <c r="CQ175">
        <f t="shared" si="162"/>
        <v>0</v>
      </c>
      <c r="CR175">
        <f t="shared" si="165"/>
        <v>0</v>
      </c>
      <c r="CS175">
        <f t="shared" si="165"/>
        <v>0</v>
      </c>
      <c r="CT175">
        <f t="shared" si="165"/>
        <v>0</v>
      </c>
      <c r="CU175">
        <f t="shared" si="165"/>
        <v>0</v>
      </c>
      <c r="CV175">
        <f t="shared" si="165"/>
        <v>0</v>
      </c>
      <c r="CW175">
        <f t="shared" si="165"/>
        <v>0</v>
      </c>
      <c r="CX175">
        <f t="shared" si="165"/>
        <v>0</v>
      </c>
      <c r="CY175">
        <f t="shared" si="165"/>
        <v>0</v>
      </c>
      <c r="CZ175">
        <f t="shared" si="165"/>
        <v>0</v>
      </c>
      <c r="DA175">
        <f t="shared" si="165"/>
        <v>0</v>
      </c>
    </row>
    <row r="176" spans="3:105" ht="12.75">
      <c r="C176">
        <v>167</v>
      </c>
      <c r="D176">
        <f>IF($D$7=$A$21,Daten!E170,IF($D$7=$A$22,Daten!F170,IF($D$7=$A$23,Daten!I170,IF($D$7=$A$24,Daten!K170,IF($D$7=$A$25,Daten!L170,Daten!J170)))))</f>
        <v>3.0151774417717276</v>
      </c>
      <c r="F176">
        <f t="shared" si="170"/>
        <v>0</v>
      </c>
      <c r="G176">
        <f t="shared" si="170"/>
        <v>1</v>
      </c>
      <c r="H176">
        <f t="shared" si="170"/>
        <v>0</v>
      </c>
      <c r="I176">
        <f t="shared" si="170"/>
        <v>0</v>
      </c>
      <c r="J176">
        <f t="shared" si="170"/>
        <v>0</v>
      </c>
      <c r="K176">
        <f t="shared" si="170"/>
        <v>0</v>
      </c>
      <c r="L176">
        <f t="shared" si="170"/>
        <v>0</v>
      </c>
      <c r="M176">
        <f t="shared" si="170"/>
        <v>0</v>
      </c>
      <c r="N176">
        <f t="shared" si="170"/>
        <v>0</v>
      </c>
      <c r="O176">
        <f t="shared" si="170"/>
        <v>0</v>
      </c>
      <c r="P176">
        <f t="shared" si="169"/>
        <v>0</v>
      </c>
      <c r="Q176">
        <f t="shared" si="169"/>
        <v>0</v>
      </c>
      <c r="R176">
        <f t="shared" si="169"/>
        <v>0</v>
      </c>
      <c r="S176">
        <f t="shared" si="169"/>
        <v>0</v>
      </c>
      <c r="T176">
        <f t="shared" si="169"/>
        <v>0</v>
      </c>
      <c r="U176">
        <f t="shared" si="169"/>
        <v>0</v>
      </c>
      <c r="V176">
        <f t="shared" si="169"/>
        <v>0</v>
      </c>
      <c r="W176">
        <f t="shared" si="169"/>
        <v>0</v>
      </c>
      <c r="X176">
        <f t="shared" si="169"/>
        <v>0</v>
      </c>
      <c r="Y176">
        <f t="shared" si="169"/>
        <v>0</v>
      </c>
      <c r="Z176">
        <f t="shared" si="166"/>
        <v>0</v>
      </c>
      <c r="AA176">
        <f t="shared" si="166"/>
        <v>0</v>
      </c>
      <c r="AB176">
        <f t="shared" si="166"/>
        <v>0</v>
      </c>
      <c r="AC176">
        <f t="shared" si="166"/>
        <v>0</v>
      </c>
      <c r="AD176">
        <f t="shared" si="166"/>
        <v>0</v>
      </c>
      <c r="AE176">
        <f t="shared" si="166"/>
        <v>0</v>
      </c>
      <c r="AF176">
        <f t="shared" si="166"/>
        <v>0</v>
      </c>
      <c r="AG176">
        <f t="shared" si="166"/>
        <v>0</v>
      </c>
      <c r="AH176">
        <f t="shared" si="166"/>
        <v>0</v>
      </c>
      <c r="AI176">
        <f t="shared" si="166"/>
        <v>0</v>
      </c>
      <c r="AJ176">
        <f t="shared" si="172"/>
        <v>0</v>
      </c>
      <c r="AK176">
        <f t="shared" si="172"/>
        <v>0</v>
      </c>
      <c r="AL176">
        <f t="shared" si="172"/>
        <v>0</v>
      </c>
      <c r="AM176">
        <f t="shared" si="172"/>
        <v>0</v>
      </c>
      <c r="AN176">
        <f t="shared" si="172"/>
        <v>0</v>
      </c>
      <c r="AO176">
        <f t="shared" si="172"/>
        <v>0</v>
      </c>
      <c r="AP176">
        <f t="shared" si="172"/>
        <v>0</v>
      </c>
      <c r="AQ176">
        <f t="shared" si="172"/>
        <v>0</v>
      </c>
      <c r="AR176">
        <f t="shared" si="172"/>
        <v>0</v>
      </c>
      <c r="AS176">
        <f t="shared" si="172"/>
        <v>0</v>
      </c>
      <c r="AT176">
        <f t="shared" si="171"/>
        <v>0</v>
      </c>
      <c r="AU176">
        <f t="shared" si="171"/>
        <v>0</v>
      </c>
      <c r="AV176">
        <f t="shared" si="171"/>
        <v>0</v>
      </c>
      <c r="AW176">
        <f t="shared" si="171"/>
        <v>0</v>
      </c>
      <c r="AX176">
        <f t="shared" si="171"/>
        <v>0</v>
      </c>
      <c r="AY176">
        <f t="shared" si="171"/>
        <v>0</v>
      </c>
      <c r="AZ176">
        <f t="shared" si="171"/>
        <v>0</v>
      </c>
      <c r="BA176">
        <f t="shared" si="171"/>
        <v>0</v>
      </c>
      <c r="BB176">
        <f t="shared" si="171"/>
        <v>0</v>
      </c>
      <c r="BC176">
        <f t="shared" si="171"/>
        <v>0</v>
      </c>
      <c r="BD176">
        <f t="shared" si="167"/>
        <v>0</v>
      </c>
      <c r="BE176">
        <f t="shared" si="167"/>
        <v>0</v>
      </c>
      <c r="BF176">
        <f t="shared" si="167"/>
        <v>0</v>
      </c>
      <c r="BG176">
        <f t="shared" si="167"/>
        <v>0</v>
      </c>
      <c r="BH176">
        <f t="shared" si="167"/>
        <v>0</v>
      </c>
      <c r="BI176">
        <f t="shared" si="167"/>
        <v>0</v>
      </c>
      <c r="BJ176">
        <f t="shared" si="167"/>
        <v>0</v>
      </c>
      <c r="BK176">
        <f t="shared" si="167"/>
        <v>0</v>
      </c>
      <c r="BL176">
        <f t="shared" si="167"/>
        <v>0</v>
      </c>
      <c r="BM176">
        <f t="shared" si="167"/>
        <v>0</v>
      </c>
      <c r="BN176">
        <f t="shared" si="174"/>
        <v>0</v>
      </c>
      <c r="BO176">
        <f t="shared" si="174"/>
        <v>0</v>
      </c>
      <c r="BP176">
        <f t="shared" si="174"/>
        <v>0</v>
      </c>
      <c r="BQ176">
        <f t="shared" si="174"/>
        <v>0</v>
      </c>
      <c r="BR176">
        <f t="shared" si="174"/>
        <v>0</v>
      </c>
      <c r="BS176">
        <f t="shared" si="174"/>
        <v>0</v>
      </c>
      <c r="BT176">
        <f t="shared" si="174"/>
        <v>0</v>
      </c>
      <c r="BU176">
        <f t="shared" si="174"/>
        <v>0</v>
      </c>
      <c r="BV176">
        <f t="shared" si="174"/>
        <v>0</v>
      </c>
      <c r="BW176">
        <f t="shared" si="174"/>
        <v>0</v>
      </c>
      <c r="BX176">
        <f t="shared" si="173"/>
        <v>0</v>
      </c>
      <c r="BY176">
        <f t="shared" si="173"/>
        <v>0</v>
      </c>
      <c r="BZ176">
        <f t="shared" si="173"/>
        <v>0</v>
      </c>
      <c r="CA176">
        <f t="shared" si="173"/>
        <v>0</v>
      </c>
      <c r="CB176">
        <f t="shared" si="173"/>
        <v>0</v>
      </c>
      <c r="CC176">
        <f t="shared" si="173"/>
        <v>0</v>
      </c>
      <c r="CD176">
        <f t="shared" si="173"/>
        <v>0</v>
      </c>
      <c r="CE176">
        <f t="shared" si="173"/>
        <v>0</v>
      </c>
      <c r="CF176">
        <f t="shared" si="173"/>
        <v>0</v>
      </c>
      <c r="CG176">
        <f t="shared" si="173"/>
        <v>0</v>
      </c>
      <c r="CH176">
        <f t="shared" si="162"/>
        <v>0</v>
      </c>
      <c r="CI176">
        <f t="shared" si="162"/>
        <v>0</v>
      </c>
      <c r="CJ176">
        <f t="shared" si="162"/>
        <v>0</v>
      </c>
      <c r="CK176">
        <f t="shared" si="162"/>
        <v>0</v>
      </c>
      <c r="CL176">
        <f t="shared" si="162"/>
        <v>0</v>
      </c>
      <c r="CM176">
        <f t="shared" si="162"/>
        <v>0</v>
      </c>
      <c r="CN176">
        <f t="shared" si="162"/>
        <v>0</v>
      </c>
      <c r="CO176">
        <f t="shared" si="162"/>
        <v>0</v>
      </c>
      <c r="CP176">
        <f t="shared" si="162"/>
        <v>0</v>
      </c>
      <c r="CQ176">
        <f t="shared" si="162"/>
        <v>0</v>
      </c>
      <c r="CR176">
        <f t="shared" si="165"/>
        <v>0</v>
      </c>
      <c r="CS176">
        <f t="shared" si="165"/>
        <v>0</v>
      </c>
      <c r="CT176">
        <f t="shared" si="165"/>
        <v>0</v>
      </c>
      <c r="CU176">
        <f t="shared" si="165"/>
        <v>0</v>
      </c>
      <c r="CV176">
        <f t="shared" si="165"/>
        <v>0</v>
      </c>
      <c r="CW176">
        <f t="shared" si="165"/>
        <v>0</v>
      </c>
      <c r="CX176">
        <f t="shared" si="165"/>
        <v>0</v>
      </c>
      <c r="CY176">
        <f t="shared" si="165"/>
        <v>0</v>
      </c>
      <c r="CZ176">
        <f t="shared" si="165"/>
        <v>0</v>
      </c>
      <c r="DA176">
        <f t="shared" si="165"/>
        <v>0</v>
      </c>
    </row>
  </sheetData>
  <dataValidations count="1">
    <dataValidation type="list" showInputMessage="1" showErrorMessage="1" sqref="D7">
      <formula1>$A$21:$A$26</formula1>
    </dataValidation>
  </dataValidation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52"/>
  <sheetViews>
    <sheetView workbookViewId="0" topLeftCell="A1">
      <selection activeCell="A3" sqref="A3"/>
    </sheetView>
  </sheetViews>
  <sheetFormatPr defaultColWidth="11.421875" defaultRowHeight="12.75"/>
  <cols>
    <col min="5" max="8" width="14.7109375" style="0" customWidth="1"/>
  </cols>
  <sheetData>
    <row r="1" spans="1:8" s="3" customFormat="1" ht="51">
      <c r="A1" s="24" t="s">
        <v>27</v>
      </c>
      <c r="B1" s="24" t="s">
        <v>29</v>
      </c>
      <c r="C1" s="24" t="s">
        <v>31</v>
      </c>
      <c r="D1" s="24" t="s">
        <v>33</v>
      </c>
      <c r="E1" s="24" t="s">
        <v>72</v>
      </c>
      <c r="F1" s="5" t="s">
        <v>73</v>
      </c>
      <c r="G1" s="24" t="s">
        <v>74</v>
      </c>
      <c r="H1" s="5" t="s">
        <v>75</v>
      </c>
    </row>
    <row r="2" spans="1:8" ht="45">
      <c r="A2" s="25"/>
      <c r="B2" s="6" t="s">
        <v>44</v>
      </c>
      <c r="C2" s="6" t="s">
        <v>46</v>
      </c>
      <c r="D2" s="6" t="s">
        <v>54</v>
      </c>
      <c r="E2" s="27" t="s">
        <v>70</v>
      </c>
      <c r="F2" s="27" t="s">
        <v>71</v>
      </c>
      <c r="G2" s="27" t="s">
        <v>76</v>
      </c>
      <c r="H2" s="27" t="s">
        <v>77</v>
      </c>
    </row>
    <row r="3" spans="1:8" ht="12.75">
      <c r="A3" s="25"/>
      <c r="B3" s="12" t="s">
        <v>40</v>
      </c>
      <c r="C3" s="12" t="s">
        <v>40</v>
      </c>
      <c r="D3" s="18" t="s">
        <v>40</v>
      </c>
      <c r="E3" s="25" t="s">
        <v>78</v>
      </c>
      <c r="F3" t="s">
        <v>43</v>
      </c>
      <c r="G3" s="25" t="s">
        <v>78</v>
      </c>
      <c r="H3" s="29" t="s">
        <v>43</v>
      </c>
    </row>
    <row r="4" spans="1:11" ht="12.75">
      <c r="A4" s="25">
        <v>22</v>
      </c>
      <c r="B4" s="26">
        <f>Daten!E80</f>
        <v>0.06979360667866188</v>
      </c>
      <c r="C4" s="26">
        <f>Daten!G80</f>
        <v>0.062481975278530145</v>
      </c>
      <c r="D4" s="26">
        <f>Daten!M80</f>
        <v>0.0695</v>
      </c>
      <c r="E4" s="26">
        <f>ABS(B4-D4)*10000</f>
        <v>2.936066786618785</v>
      </c>
      <c r="F4" s="1">
        <f>ABS(B4-D4)/B4</f>
        <v>0.0042067847276281165</v>
      </c>
      <c r="G4" s="28">
        <f>ABS(C4-D4)*10000</f>
        <v>70.18024721469861</v>
      </c>
      <c r="H4" s="1">
        <f>(ABS(C4-D4))/C4</f>
        <v>0.11232078835832471</v>
      </c>
      <c r="J4" s="2"/>
      <c r="K4" s="2"/>
    </row>
    <row r="5" spans="1:11" ht="12.75">
      <c r="A5">
        <v>23</v>
      </c>
      <c r="B5" s="26">
        <f>Daten!E81</f>
        <v>0.05136095400281827</v>
      </c>
      <c r="C5" s="26">
        <f>Daten!G81</f>
        <v>0.04905763386067357</v>
      </c>
      <c r="D5" s="26">
        <f>Daten!M81</f>
        <v>0.0502</v>
      </c>
      <c r="E5" s="26">
        <f aca="true" t="shared" si="0" ref="E5:E30">ABS(B5-D5)*10000</f>
        <v>11.609540028182652</v>
      </c>
      <c r="F5" s="1">
        <f aca="true" t="shared" si="1" ref="F5:F30">ABS(B5-D5)/B5</f>
        <v>0.022603824741155736</v>
      </c>
      <c r="G5" s="28">
        <f aca="true" t="shared" si="2" ref="G5:G30">ABS(C5-D5)*10000</f>
        <v>11.423661393264311</v>
      </c>
      <c r="H5" s="1">
        <f aca="true" t="shared" si="3" ref="H5:H30">(ABS(C5-D5))/C5</f>
        <v>0.023286205416486554</v>
      </c>
      <c r="J5" s="2"/>
      <c r="K5" s="2"/>
    </row>
    <row r="6" spans="1:11" ht="12.75">
      <c r="A6">
        <v>24</v>
      </c>
      <c r="B6" s="26">
        <f>Daten!E82</f>
        <v>0.13629061249857607</v>
      </c>
      <c r="C6" s="26">
        <f>Daten!G82</f>
        <v>0.14085099860956327</v>
      </c>
      <c r="D6" s="26">
        <f>Daten!M82</f>
        <v>0.1373</v>
      </c>
      <c r="E6" s="26">
        <f t="shared" si="0"/>
        <v>10.093875014239305</v>
      </c>
      <c r="F6" s="1">
        <f t="shared" si="1"/>
        <v>0.007406141060775381</v>
      </c>
      <c r="G6" s="28">
        <f t="shared" si="2"/>
        <v>35.509986095632605</v>
      </c>
      <c r="H6" s="1">
        <f t="shared" si="3"/>
        <v>0.02521102899246439</v>
      </c>
      <c r="J6" s="2"/>
      <c r="K6" s="2"/>
    </row>
    <row r="7" spans="1:11" ht="12.75">
      <c r="A7">
        <v>25</v>
      </c>
      <c r="B7" s="26">
        <f>Daten!E83</f>
        <v>0.10471141420564135</v>
      </c>
      <c r="C7" s="26">
        <f>Daten!G83</f>
        <v>0.1074501667779512</v>
      </c>
      <c r="D7" s="26">
        <f>Daten!M83</f>
        <v>0.1031</v>
      </c>
      <c r="E7" s="26">
        <f t="shared" si="0"/>
        <v>16.114142056413566</v>
      </c>
      <c r="F7" s="1">
        <f t="shared" si="1"/>
        <v>0.015389097911300498</v>
      </c>
      <c r="G7" s="28">
        <f t="shared" si="2"/>
        <v>43.50166777951206</v>
      </c>
      <c r="H7" s="1">
        <f t="shared" si="3"/>
        <v>0.04048543532687993</v>
      </c>
      <c r="J7" s="2"/>
      <c r="K7" s="2"/>
    </row>
    <row r="8" spans="1:11" ht="12.75">
      <c r="A8">
        <v>26</v>
      </c>
      <c r="B8" s="26">
        <f>Daten!E84</f>
        <v>0.05355814523561637</v>
      </c>
      <c r="C8" s="26">
        <f>Daten!G84</f>
        <v>0.0545286112508511</v>
      </c>
      <c r="D8" s="26">
        <f>Daten!M84</f>
        <v>0.0534</v>
      </c>
      <c r="E8" s="26">
        <f t="shared" si="0"/>
        <v>1.581452356163651</v>
      </c>
      <c r="F8" s="1">
        <f t="shared" si="1"/>
        <v>0.0029527765556600707</v>
      </c>
      <c r="G8" s="28">
        <f t="shared" si="2"/>
        <v>11.286112508510984</v>
      </c>
      <c r="H8" s="1">
        <f t="shared" si="3"/>
        <v>0.02069759755404522</v>
      </c>
      <c r="J8" s="2"/>
      <c r="K8" s="2"/>
    </row>
    <row r="9" spans="1:11" ht="12.75">
      <c r="A9">
        <v>27</v>
      </c>
      <c r="B9" s="26">
        <f>Daten!E85</f>
        <v>0.04870123814471911</v>
      </c>
      <c r="C9" s="26">
        <f>Daten!G85</f>
        <v>0.048360819903469944</v>
      </c>
      <c r="D9" s="26">
        <f>Daten!M85</f>
        <v>0.0485</v>
      </c>
      <c r="E9" s="26">
        <f t="shared" si="0"/>
        <v>2.0123814471911112</v>
      </c>
      <c r="F9" s="1">
        <f t="shared" si="1"/>
        <v>0.004132095042863551</v>
      </c>
      <c r="G9" s="28">
        <f t="shared" si="2"/>
        <v>1.391800965300574</v>
      </c>
      <c r="H9" s="1">
        <f t="shared" si="3"/>
        <v>0.0028779515485441776</v>
      </c>
      <c r="J9" s="2"/>
      <c r="K9" s="2"/>
    </row>
    <row r="10" spans="1:11" ht="12.75">
      <c r="A10">
        <v>28</v>
      </c>
      <c r="B10" s="26">
        <f>Daten!E86</f>
        <v>0.10029299008973049</v>
      </c>
      <c r="C10" s="26">
        <f>Daten!G86</f>
        <v>0.1026231212810422</v>
      </c>
      <c r="D10" s="26">
        <f>Daten!M86</f>
        <v>0.1014</v>
      </c>
      <c r="E10" s="26">
        <f t="shared" si="0"/>
        <v>11.070099102695185</v>
      </c>
      <c r="F10" s="1">
        <f t="shared" si="1"/>
        <v>0.011037759561053021</v>
      </c>
      <c r="G10" s="28">
        <f t="shared" si="2"/>
        <v>12.23121281042197</v>
      </c>
      <c r="H10" s="1">
        <f t="shared" si="3"/>
        <v>0.011918574155356031</v>
      </c>
      <c r="J10" s="2"/>
      <c r="K10" s="2"/>
    </row>
    <row r="11" spans="1:11" ht="12.75">
      <c r="A11">
        <v>29</v>
      </c>
      <c r="B11" s="26">
        <f>Daten!E87</f>
        <v>0.03912931874397164</v>
      </c>
      <c r="C11" s="26">
        <f>Daten!G87</f>
        <v>0.03940031648886473</v>
      </c>
      <c r="D11" s="26">
        <f>Daten!M87</f>
        <v>0.0393</v>
      </c>
      <c r="E11" s="26">
        <f t="shared" si="0"/>
        <v>1.706812560283641</v>
      </c>
      <c r="F11" s="1">
        <f t="shared" si="1"/>
        <v>0.004361978728665183</v>
      </c>
      <c r="G11" s="28">
        <f t="shared" si="2"/>
        <v>1.0031648886472955</v>
      </c>
      <c r="H11" s="1">
        <f t="shared" si="3"/>
        <v>0.0025460833263377686</v>
      </c>
      <c r="J11" s="2"/>
      <c r="K11" s="2"/>
    </row>
    <row r="12" spans="1:11" ht="12.75">
      <c r="A12">
        <v>30</v>
      </c>
      <c r="B12" s="26">
        <f>Daten!E88</f>
        <v>0.047654126999273315</v>
      </c>
      <c r="C12" s="26">
        <f>Daten!G88</f>
        <v>0.047169523851509784</v>
      </c>
      <c r="D12" s="26">
        <f>Daten!M88</f>
        <v>0.0474</v>
      </c>
      <c r="E12" s="26">
        <f t="shared" si="0"/>
        <v>2.5412699927331723</v>
      </c>
      <c r="F12" s="1">
        <f t="shared" si="1"/>
        <v>0.00533273853232465</v>
      </c>
      <c r="G12" s="28">
        <f t="shared" si="2"/>
        <v>2.3047614849021345</v>
      </c>
      <c r="H12" s="1">
        <f t="shared" si="3"/>
        <v>0.004886124125733283</v>
      </c>
      <c r="J12" s="2"/>
      <c r="K12" s="2"/>
    </row>
    <row r="13" spans="1:11" ht="12.75">
      <c r="A13">
        <v>31</v>
      </c>
      <c r="B13" s="26">
        <f>Daten!E89</f>
        <v>0.04467972241646172</v>
      </c>
      <c r="C13" s="26">
        <f>Daten!G89</f>
        <v>0.04505263776162577</v>
      </c>
      <c r="D13" s="26">
        <f>Daten!M89</f>
        <v>0.0444</v>
      </c>
      <c r="E13" s="26">
        <f t="shared" si="0"/>
        <v>2.797224164617154</v>
      </c>
      <c r="F13" s="1">
        <f t="shared" si="1"/>
        <v>0.006260612227050341</v>
      </c>
      <c r="G13" s="28">
        <f t="shared" si="2"/>
        <v>6.52637761625767</v>
      </c>
      <c r="H13" s="1">
        <f t="shared" si="3"/>
        <v>0.014486116552795063</v>
      </c>
      <c r="J13" s="2"/>
      <c r="K13" s="2"/>
    </row>
    <row r="14" spans="1:11" ht="12.75">
      <c r="A14">
        <v>32</v>
      </c>
      <c r="B14" s="26">
        <f>Daten!E90</f>
        <v>0.05116044066773091</v>
      </c>
      <c r="C14" s="26">
        <f>Daten!G90</f>
        <v>0.05048932570764026</v>
      </c>
      <c r="D14" s="26">
        <f>Daten!M90</f>
        <v>0.0508</v>
      </c>
      <c r="E14" s="26">
        <f t="shared" si="0"/>
        <v>3.6044066773090884</v>
      </c>
      <c r="F14" s="1">
        <f t="shared" si="1"/>
        <v>0.007045300295043281</v>
      </c>
      <c r="G14" s="28">
        <f t="shared" si="2"/>
        <v>3.1067429235973747</v>
      </c>
      <c r="H14" s="1">
        <f t="shared" si="3"/>
        <v>0.0061532668144293505</v>
      </c>
      <c r="J14" s="2"/>
      <c r="K14" s="2"/>
    </row>
    <row r="15" spans="1:11" ht="12.75">
      <c r="A15">
        <v>33</v>
      </c>
      <c r="B15" s="26">
        <f>Daten!E91</f>
        <v>0.345458590280155</v>
      </c>
      <c r="C15" s="26">
        <f>Daten!G91</f>
        <v>0.34175552282172583</v>
      </c>
      <c r="D15" s="26">
        <f>Daten!M91</f>
        <v>0.3507</v>
      </c>
      <c r="E15" s="26">
        <f t="shared" si="0"/>
        <v>52.414097198449916</v>
      </c>
      <c r="F15" s="1">
        <f t="shared" si="1"/>
        <v>0.015172324172325224</v>
      </c>
      <c r="G15" s="28">
        <f t="shared" si="2"/>
        <v>89.4447717827418</v>
      </c>
      <c r="H15" s="1">
        <f t="shared" si="3"/>
        <v>0.026172151087489513</v>
      </c>
      <c r="J15" s="2"/>
      <c r="K15" s="2"/>
    </row>
    <row r="16" spans="1:11" ht="12.75">
      <c r="A16">
        <v>34</v>
      </c>
      <c r="B16" s="26">
        <f>Daten!E92</f>
        <v>0.0645603794819468</v>
      </c>
      <c r="C16" s="26">
        <f>Daten!G92</f>
        <v>0.06376519606722686</v>
      </c>
      <c r="D16" s="26">
        <f>Daten!M92</f>
        <v>0.0652</v>
      </c>
      <c r="E16" s="26">
        <f t="shared" si="0"/>
        <v>6.396205180531911</v>
      </c>
      <c r="F16" s="1">
        <f t="shared" si="1"/>
        <v>0.009907322775759859</v>
      </c>
      <c r="G16" s="28">
        <f t="shared" si="2"/>
        <v>14.34803932773135</v>
      </c>
      <c r="H16" s="1">
        <f t="shared" si="3"/>
        <v>0.02250136471407441</v>
      </c>
      <c r="J16" s="2"/>
      <c r="K16" s="2"/>
    </row>
    <row r="17" spans="1:11" ht="12.75">
      <c r="A17">
        <v>35</v>
      </c>
      <c r="B17" s="26">
        <f>Daten!E93</f>
        <v>0.02961118871566622</v>
      </c>
      <c r="C17" s="26">
        <f>Daten!G93</f>
        <v>0.030207057110160286</v>
      </c>
      <c r="D17" s="26">
        <f>Daten!M93</f>
        <v>0.03</v>
      </c>
      <c r="E17" s="26">
        <f t="shared" si="0"/>
        <v>3.8881128433377805</v>
      </c>
      <c r="F17" s="1">
        <f t="shared" si="1"/>
        <v>0.01313055305098481</v>
      </c>
      <c r="G17" s="28">
        <f t="shared" si="2"/>
        <v>2.070571101602872</v>
      </c>
      <c r="H17" s="1">
        <f t="shared" si="3"/>
        <v>0.006854593925028287</v>
      </c>
      <c r="J17" s="2"/>
      <c r="K17" s="2"/>
    </row>
    <row r="18" spans="1:11" ht="12.75">
      <c r="A18">
        <v>36</v>
      </c>
      <c r="B18" s="26">
        <f>Daten!E94</f>
        <v>0.04040597187007063</v>
      </c>
      <c r="C18" s="26">
        <f>Daten!G94</f>
        <v>0.04004670964933486</v>
      </c>
      <c r="D18" s="26">
        <f>Daten!M94</f>
        <v>0.0407</v>
      </c>
      <c r="E18" s="26">
        <f t="shared" si="0"/>
        <v>2.940281299293676</v>
      </c>
      <c r="F18" s="1">
        <f t="shared" si="1"/>
        <v>0.007276848354863086</v>
      </c>
      <c r="G18" s="28">
        <f t="shared" si="2"/>
        <v>6.532903506651366</v>
      </c>
      <c r="H18" s="1">
        <f t="shared" si="3"/>
        <v>0.016313209159644085</v>
      </c>
      <c r="J18" s="2"/>
      <c r="K18" s="2"/>
    </row>
    <row r="19" spans="1:11" ht="12.75">
      <c r="A19">
        <v>37</v>
      </c>
      <c r="B19" s="26">
        <f>Daten!E95</f>
        <v>0.1397191281053346</v>
      </c>
      <c r="C19" s="26">
        <f>Daten!G95</f>
        <v>0.14303934185851214</v>
      </c>
      <c r="D19" s="26">
        <f>Daten!M95</f>
        <v>0.1426</v>
      </c>
      <c r="E19" s="26">
        <f t="shared" si="0"/>
        <v>28.808718946654043</v>
      </c>
      <c r="F19" s="1">
        <f t="shared" si="1"/>
        <v>0.020619022847705632</v>
      </c>
      <c r="G19" s="28">
        <f t="shared" si="2"/>
        <v>4.3934185851213226</v>
      </c>
      <c r="H19" s="1">
        <f t="shared" si="3"/>
        <v>0.003071475670985041</v>
      </c>
      <c r="J19" s="2"/>
      <c r="K19" s="2"/>
    </row>
    <row r="20" spans="1:11" ht="12.75">
      <c r="A20">
        <v>38</v>
      </c>
      <c r="B20" s="26">
        <f>Daten!E96</f>
        <v>0.14134389866429353</v>
      </c>
      <c r="C20" s="26">
        <f>Daten!G96</f>
        <v>0.14064630207439044</v>
      </c>
      <c r="D20" s="26">
        <f>Daten!M96</f>
        <v>0.1409</v>
      </c>
      <c r="E20" s="26">
        <f t="shared" si="0"/>
        <v>4.438986642935349</v>
      </c>
      <c r="F20" s="1">
        <f t="shared" si="1"/>
        <v>0.0031405576645925164</v>
      </c>
      <c r="G20" s="28">
        <f t="shared" si="2"/>
        <v>2.536979256095584</v>
      </c>
      <c r="H20" s="1">
        <f t="shared" si="3"/>
        <v>0.0018038008953507561</v>
      </c>
      <c r="J20" s="2"/>
      <c r="K20" s="2"/>
    </row>
    <row r="21" spans="1:11" ht="12.75">
      <c r="A21">
        <v>39</v>
      </c>
      <c r="B21" s="26">
        <f>Daten!E97</f>
        <v>0.05446798505670889</v>
      </c>
      <c r="C21" s="26">
        <f>Daten!G97</f>
        <v>0.05588147543567782</v>
      </c>
      <c r="D21" s="26">
        <f>Daten!M97</f>
        <v>0.0548</v>
      </c>
      <c r="E21" s="26">
        <f t="shared" si="0"/>
        <v>3.320149432911104</v>
      </c>
      <c r="F21" s="1">
        <f t="shared" si="1"/>
        <v>0.006095598046181363</v>
      </c>
      <c r="G21" s="28">
        <f t="shared" si="2"/>
        <v>10.814754356778186</v>
      </c>
      <c r="H21" s="1">
        <f t="shared" si="3"/>
        <v>0.019353022217937808</v>
      </c>
      <c r="J21" s="2"/>
      <c r="K21" s="2"/>
    </row>
    <row r="22" spans="1:11" ht="12.75">
      <c r="A22">
        <v>40</v>
      </c>
      <c r="B22" s="26">
        <f>Daten!E98</f>
        <v>0.06729150083411532</v>
      </c>
      <c r="C22" s="26">
        <f>Daten!G98</f>
        <v>0.06771249771763084</v>
      </c>
      <c r="D22" s="26">
        <f>Daten!M98</f>
        <v>0.0646</v>
      </c>
      <c r="E22" s="26">
        <f t="shared" si="0"/>
        <v>26.91500834115318</v>
      </c>
      <c r="F22" s="1">
        <f t="shared" si="1"/>
        <v>0.03999763418489227</v>
      </c>
      <c r="G22" s="28">
        <f t="shared" si="2"/>
        <v>31.124977176308356</v>
      </c>
      <c r="H22" s="1">
        <f t="shared" si="3"/>
        <v>0.04596636991017996</v>
      </c>
      <c r="J22" s="2"/>
      <c r="K22" s="2"/>
    </row>
    <row r="23" spans="1:11" ht="12.75">
      <c r="A23">
        <v>41</v>
      </c>
      <c r="B23" s="26">
        <f>Daten!E99</f>
        <v>0.15346007573714604</v>
      </c>
      <c r="C23" s="26">
        <f>Daten!G99</f>
        <v>0.1624749334954844</v>
      </c>
      <c r="D23" s="26">
        <f>Daten!M99</f>
        <v>0.1481</v>
      </c>
      <c r="E23" s="26">
        <f t="shared" si="0"/>
        <v>53.600757371460304</v>
      </c>
      <c r="F23" s="1">
        <f t="shared" si="1"/>
        <v>0.034928144739919405</v>
      </c>
      <c r="G23" s="28">
        <f t="shared" si="2"/>
        <v>143.74933495484382</v>
      </c>
      <c r="H23" s="1">
        <f t="shared" si="3"/>
        <v>0.08847477691618134</v>
      </c>
      <c r="J23" s="2"/>
      <c r="K23" s="2"/>
    </row>
    <row r="24" spans="1:11" ht="12.75">
      <c r="A24">
        <v>43</v>
      </c>
      <c r="B24" s="26">
        <f>Daten!E100</f>
        <v>0.6862103238314132</v>
      </c>
      <c r="C24" s="26">
        <f>Daten!G100</f>
        <v>0.647708380268832</v>
      </c>
      <c r="D24" s="26">
        <f>Daten!M100</f>
        <v>0.7264</v>
      </c>
      <c r="E24" s="26">
        <f t="shared" si="0"/>
        <v>401.89676168586817</v>
      </c>
      <c r="F24" s="1">
        <f t="shared" si="1"/>
        <v>0.058567577276002245</v>
      </c>
      <c r="G24" s="28">
        <f t="shared" si="2"/>
        <v>786.9161973116801</v>
      </c>
      <c r="H24" s="1">
        <f>(ABS(C24-D24))/C24</f>
        <v>0.12149236003169663</v>
      </c>
      <c r="J24" s="2"/>
      <c r="K24" s="2"/>
    </row>
    <row r="25" spans="1:11" ht="12.75">
      <c r="A25">
        <v>44</v>
      </c>
      <c r="B25" s="26">
        <f>Daten!E101</f>
        <v>0.06131941882453052</v>
      </c>
      <c r="C25" s="26">
        <f>Daten!G101</f>
        <v>0.06026723431802749</v>
      </c>
      <c r="D25" s="26">
        <f>Daten!M101</f>
        <v>0.0619</v>
      </c>
      <c r="E25" s="26">
        <f t="shared" si="0"/>
        <v>5.805811754694759</v>
      </c>
      <c r="F25" s="1">
        <f t="shared" si="1"/>
        <v>0.009468145435801446</v>
      </c>
      <c r="G25" s="28">
        <f>ABS(C25-D25)*10000</f>
        <v>16.327656819725075</v>
      </c>
      <c r="H25" s="1">
        <f t="shared" si="3"/>
        <v>0.02709209573740312</v>
      </c>
      <c r="J25" s="2"/>
      <c r="K25" s="2"/>
    </row>
    <row r="26" spans="1:11" ht="12.75">
      <c r="A26">
        <v>45</v>
      </c>
      <c r="B26" s="26">
        <f>Daten!E102</f>
        <v>0.08273789697985894</v>
      </c>
      <c r="C26" s="26">
        <f>Daten!G102</f>
        <v>0.08302496950124819</v>
      </c>
      <c r="D26" s="26">
        <f>Daten!M102</f>
        <v>0.0826</v>
      </c>
      <c r="E26" s="26">
        <f t="shared" si="0"/>
        <v>1.3789697985892857</v>
      </c>
      <c r="F26" s="1">
        <f t="shared" si="1"/>
        <v>0.0016666725272518968</v>
      </c>
      <c r="G26" s="28">
        <f t="shared" si="2"/>
        <v>4.249695012481791</v>
      </c>
      <c r="H26" s="1">
        <f t="shared" si="3"/>
        <v>0.005118574614372971</v>
      </c>
      <c r="J26" s="2"/>
      <c r="K26" s="2"/>
    </row>
    <row r="27" spans="1:11" ht="12.75">
      <c r="A27">
        <v>46</v>
      </c>
      <c r="B27" s="26">
        <f>Daten!E103</f>
        <v>0.12121800268436062</v>
      </c>
      <c r="C27" s="26">
        <f>Daten!G103</f>
        <v>0.12136236304514136</v>
      </c>
      <c r="D27" s="26">
        <f>Daten!M103</f>
        <v>0.1208</v>
      </c>
      <c r="E27" s="26">
        <f t="shared" si="0"/>
        <v>4.180026843606105</v>
      </c>
      <c r="F27" s="1">
        <f t="shared" si="1"/>
        <v>0.003448354824398873</v>
      </c>
      <c r="G27" s="28">
        <f t="shared" si="2"/>
        <v>5.623630451413591</v>
      </c>
      <c r="H27" s="1">
        <f t="shared" si="3"/>
        <v>0.004633751609897257</v>
      </c>
      <c r="J27" s="2"/>
      <c r="K27" s="2"/>
    </row>
    <row r="28" spans="1:11" ht="12.75">
      <c r="A28">
        <v>47</v>
      </c>
      <c r="B28" s="26">
        <f>Daten!E104</f>
        <v>0.3965290067931686</v>
      </c>
      <c r="C28" s="26">
        <f>Daten!G104</f>
        <v>0.39831968850214783</v>
      </c>
      <c r="D28" s="26">
        <f>Daten!M104</f>
        <v>0.3958</v>
      </c>
      <c r="E28" s="26">
        <f t="shared" si="0"/>
        <v>7.290067931686184</v>
      </c>
      <c r="F28" s="1">
        <f t="shared" si="1"/>
        <v>0.0018384702775322355</v>
      </c>
      <c r="G28" s="28">
        <f t="shared" si="2"/>
        <v>25.196885021478433</v>
      </c>
      <c r="H28" s="1">
        <f t="shared" si="3"/>
        <v>0.006325794518525931</v>
      </c>
      <c r="J28" s="2"/>
      <c r="K28" s="2"/>
    </row>
    <row r="29" spans="1:11" ht="12.75">
      <c r="A29">
        <v>48</v>
      </c>
      <c r="B29" s="26">
        <f>Daten!E105</f>
        <v>0.03708206989834127</v>
      </c>
      <c r="C29" s="26">
        <f>Daten!G105</f>
        <v>0.03718579819963291</v>
      </c>
      <c r="D29" s="26">
        <f>Daten!M105</f>
        <v>0.037</v>
      </c>
      <c r="E29" s="26">
        <f t="shared" si="0"/>
        <v>0.8206989834127348</v>
      </c>
      <c r="F29" s="1">
        <f t="shared" si="1"/>
        <v>0.0022131962580908835</v>
      </c>
      <c r="G29" s="28">
        <f t="shared" si="2"/>
        <v>1.8579819963291526</v>
      </c>
      <c r="H29" s="1">
        <f t="shared" si="3"/>
        <v>0.004996482760312226</v>
      </c>
      <c r="J29" s="2"/>
      <c r="K29" s="2"/>
    </row>
    <row r="30" spans="1:11" ht="12.75">
      <c r="A30">
        <v>49</v>
      </c>
      <c r="B30" s="26">
        <f>Daten!E106</f>
        <v>0.06439306225953448</v>
      </c>
      <c r="C30" s="26">
        <f>Daten!G106</f>
        <v>0.065568170173742</v>
      </c>
      <c r="D30" s="26">
        <f>Daten!M106</f>
        <v>0.064</v>
      </c>
      <c r="E30" s="26">
        <f t="shared" si="0"/>
        <v>3.930622595344768</v>
      </c>
      <c r="F30" s="1">
        <f t="shared" si="1"/>
        <v>0.0061041088238706544</v>
      </c>
      <c r="G30" s="28">
        <f t="shared" si="2"/>
        <v>15.681701737420006</v>
      </c>
      <c r="H30" s="1">
        <f t="shared" si="3"/>
        <v>0.02391663774643514</v>
      </c>
      <c r="J30" s="2"/>
      <c r="K30" s="2"/>
    </row>
    <row r="31" ht="12.75">
      <c r="D31" s="26"/>
    </row>
    <row r="32" spans="6:11" ht="12.75">
      <c r="F32" s="1"/>
      <c r="J32" s="2"/>
      <c r="K32" s="2"/>
    </row>
    <row r="33" spans="1:8" ht="12.75">
      <c r="A33" t="s">
        <v>106</v>
      </c>
      <c r="D33" t="s">
        <v>105</v>
      </c>
      <c r="E33">
        <f>VAR(E4:E30)</f>
        <v>5874.92227488749</v>
      </c>
      <c r="F33" s="1">
        <f>VAR(F4:F30)</f>
        <v>0.00017825454894431327</v>
      </c>
      <c r="G33">
        <f>VAR(G4:G30)</f>
        <v>22714.462012833763</v>
      </c>
      <c r="H33" s="1">
        <f>VAR(H4:H30)</f>
        <v>0.0010277316622554042</v>
      </c>
    </row>
    <row r="34" spans="4:8" ht="12.75">
      <c r="D34" t="s">
        <v>94</v>
      </c>
      <c r="E34">
        <f>STDEV(B4:B30,D4:D30)*10000</f>
        <v>1445.5846873604664</v>
      </c>
      <c r="F34" s="1">
        <f>STDEV(F4:F30,0)</f>
        <v>0.013296805242547881</v>
      </c>
      <c r="G34">
        <f>STDEV(C4:C30,D4:D30)*10000</f>
        <v>1418.5064854700377</v>
      </c>
      <c r="H34" s="1">
        <f>STDEV(H4:H30,0)</f>
        <v>0.03182642751340123</v>
      </c>
    </row>
    <row r="35" spans="4:8" ht="12.75">
      <c r="D35" t="s">
        <v>84</v>
      </c>
      <c r="E35" s="33">
        <f>QUARTILE(E4:E30,0)</f>
        <v>0.8206989834127348</v>
      </c>
      <c r="F35" s="1">
        <f>QUARTILE(F4:F30,0)</f>
        <v>0.0016666725272518968</v>
      </c>
      <c r="G35" s="33">
        <f>QUARTILE(G4:G30,0)</f>
        <v>1.0031648886472955</v>
      </c>
      <c r="H35" s="1">
        <f>QUARTILE(H4:H30,0)</f>
        <v>0.0018038008953507561</v>
      </c>
    </row>
    <row r="36" spans="4:8" ht="12.75">
      <c r="D36" t="s">
        <v>85</v>
      </c>
      <c r="E36" s="33">
        <f>PERCENTILE(E4:E30,0.05)</f>
        <v>1.4397145658615953</v>
      </c>
      <c r="F36" s="1">
        <f>PERCENTILE(F4:F30,0.05)</f>
        <v>0.00195088807169983</v>
      </c>
      <c r="G36" s="33">
        <f>PERCENTILE(G4:G30,0.05)</f>
        <v>1.5316552746091476</v>
      </c>
      <c r="H36" s="1">
        <f>PERCENTILE(H4:H30,0.05)</f>
        <v>0.002645643792999691</v>
      </c>
    </row>
    <row r="37" spans="4:8" ht="12.75">
      <c r="D37" t="s">
        <v>86</v>
      </c>
      <c r="E37" s="33">
        <f>QUARTILE(E4:E30,1)</f>
        <v>2.8666454756179696</v>
      </c>
      <c r="F37" s="1">
        <f>QUARTILE(F4:F30,1)</f>
        <v>0.004169439885245834</v>
      </c>
      <c r="G37" s="33">
        <f>QUARTILE(G4:G30,1)</f>
        <v>3.678218968039583</v>
      </c>
      <c r="H37" s="1">
        <f>QUARTILE(H4:H30,1)</f>
        <v>0.005057528687342598</v>
      </c>
    </row>
    <row r="38" spans="4:8" ht="12.75">
      <c r="D38" t="s">
        <v>87</v>
      </c>
      <c r="E38" s="33">
        <f>AVERAGE(E4:E30)</f>
        <v>24.966390630976914</v>
      </c>
      <c r="F38" s="1">
        <f>AVERAGE(F4:F30)</f>
        <v>0.012011245949766379</v>
      </c>
      <c r="G38" s="33">
        <f>AVERAGE(G4:G30)</f>
        <v>50.34574941033883</v>
      </c>
      <c r="H38" s="1">
        <f>AVERAGE(H4:H30)</f>
        <v>0.025516875321737437</v>
      </c>
    </row>
    <row r="39" spans="4:8" ht="12.75">
      <c r="D39" t="s">
        <v>88</v>
      </c>
      <c r="E39" s="33">
        <f>QUARTILE(E4:E30,2)</f>
        <v>4.180026843606105</v>
      </c>
      <c r="F39" s="1">
        <f>QUARTILE(F4:F30,2)</f>
        <v>0.007045300295043281</v>
      </c>
      <c r="G39" s="33">
        <f>QUARTILE(G4:G30,2)</f>
        <v>11.286112508510984</v>
      </c>
      <c r="H39" s="1">
        <f>QUARTILE(H4:H30,2)</f>
        <v>0.016313209159644085</v>
      </c>
    </row>
    <row r="40" spans="4:8" ht="12.75">
      <c r="D40" t="s">
        <v>89</v>
      </c>
      <c r="E40" s="33">
        <f>QUARTILE(E4:E30,3)</f>
        <v>11.33981956543892</v>
      </c>
      <c r="F40" s="1">
        <f>QUARTILE(F4:F30,3)</f>
        <v>0.014151438611655017</v>
      </c>
      <c r="G40" s="33">
        <f>QUARTILE(G4:G30,3)</f>
        <v>28.160931098893393</v>
      </c>
      <c r="H40" s="1">
        <f>QUARTILE(H4:H30,3)</f>
        <v>0.025691590039976953</v>
      </c>
    </row>
    <row r="41" spans="4:8" ht="12.75">
      <c r="D41" t="s">
        <v>90</v>
      </c>
      <c r="E41" s="33">
        <f>PERCENTILE(E4:E30,0.95)</f>
        <v>53.24475931955719</v>
      </c>
      <c r="F41" s="1">
        <f>PERCENTILE(F4:F30,0.95)</f>
        <v>0.03847678735140041</v>
      </c>
      <c r="G41" s="33">
        <f>PERCENTILE(G4:G30,0.95)</f>
        <v>127.45796600321317</v>
      </c>
      <c r="H41" s="1">
        <f>PERCENTILE(H4:H30,0.95)</f>
        <v>0.10516698492568169</v>
      </c>
    </row>
    <row r="42" spans="4:8" ht="12.75">
      <c r="D42" t="s">
        <v>91</v>
      </c>
      <c r="E42" s="33">
        <f>QUARTILE(E4:E30,4)</f>
        <v>401.89676168586817</v>
      </c>
      <c r="F42" s="1">
        <f>QUARTILE(F4:F30,4)</f>
        <v>0.058567577276002245</v>
      </c>
      <c r="G42" s="33">
        <f>QUARTILE(G4:G30,4)</f>
        <v>786.9161973116801</v>
      </c>
      <c r="H42" s="1">
        <f>QUARTILE(H4:H30,4)</f>
        <v>0.12149236003169663</v>
      </c>
    </row>
    <row r="44" spans="2:7" ht="12.75">
      <c r="B44" t="s">
        <v>100</v>
      </c>
      <c r="E44">
        <f>PEARSON(B4:B30,D4:D30)</f>
        <v>0.9995084478584606</v>
      </c>
      <c r="G44">
        <f>PEARSON(C4:C30,D4:D30)</f>
        <v>0.9975617990875205</v>
      </c>
    </row>
    <row r="46" spans="2:7" ht="12.75">
      <c r="B46" t="s">
        <v>101</v>
      </c>
      <c r="E46">
        <v>25</v>
      </c>
      <c r="G46">
        <v>25</v>
      </c>
    </row>
    <row r="48" spans="2:7" ht="12.75">
      <c r="B48" t="s">
        <v>102</v>
      </c>
      <c r="E48">
        <f>ABS(E44)/SQRT(1-E44^2)*SQRT(E46)</f>
        <v>159.40797891429372</v>
      </c>
      <c r="G48">
        <f>ABS(G44)/SQRT(1-G44^2)*SQRT(G46)</f>
        <v>71.470193407692</v>
      </c>
    </row>
    <row r="50" spans="2:7" ht="12.75">
      <c r="B50" t="s">
        <v>103</v>
      </c>
      <c r="E50" s="1">
        <v>0.0001</v>
      </c>
      <c r="G50" s="1">
        <v>0.0001</v>
      </c>
    </row>
    <row r="52" spans="2:7" ht="12.75">
      <c r="B52" t="s">
        <v>104</v>
      </c>
      <c r="E52" s="38">
        <f>TINV(E50,E46)</f>
        <v>4.619359970092773</v>
      </c>
      <c r="F52" s="38"/>
      <c r="G52" s="38">
        <f>TINV(G50,G46)</f>
        <v>4.619359970092773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makro</dc:creator>
  <cp:keywords/>
  <dc:description/>
  <cp:lastModifiedBy>Johannes Loose</cp:lastModifiedBy>
  <dcterms:created xsi:type="dcterms:W3CDTF">2006-09-20T04:35:32Z</dcterms:created>
  <dcterms:modified xsi:type="dcterms:W3CDTF">2008-04-06T22:38:34Z</dcterms:modified>
  <cp:category/>
  <cp:version/>
  <cp:contentType/>
  <cp:contentStatus/>
</cp:coreProperties>
</file>